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" windowWidth="12168" windowHeight="8172" firstSheet="1" activeTab="1"/>
  </bookViews>
  <sheets>
    <sheet name="Skriveni" sheetId="1" state="hidden" r:id="rId1"/>
    <sheet name="OPĆI PODACI" sheetId="2" r:id="rId2"/>
    <sheet name="Bilanca" sheetId="3" r:id="rId3"/>
    <sheet name="RDG" sheetId="4" r:id="rId4"/>
    <sheet name="NT_I" sheetId="5" r:id="rId5"/>
    <sheet name="NT_D" sheetId="6" r:id="rId6"/>
    <sheet name="PK" sheetId="7" r:id="rId7"/>
    <sheet name="Bilješke" sheetId="8" r:id="rId8"/>
  </sheets>
  <definedNames>
    <definedName name="_xlnm.Print_Area" localSheetId="7">'Bilješke'!$A$1:$J$53</definedName>
    <definedName name="_xlnm.Print_Area" localSheetId="1">'OPĆI PODACI'!$A$1:$I$64</definedName>
  </definedNames>
  <calcPr fullCalcOnLoad="1"/>
</workbook>
</file>

<file path=xl/sharedStrings.xml><?xml version="1.0" encoding="utf-8"?>
<sst xmlns="http://schemas.openxmlformats.org/spreadsheetml/2006/main" count="876" uniqueCount="439">
  <si>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</si>
  <si>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</si>
  <si>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</si>
  <si>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</si>
  <si>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</si>
  <si>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</si>
  <si>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</si>
  <si>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</si>
  <si>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</si>
  <si>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</si>
  <si>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</si>
  <si>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</si>
  <si>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</si>
  <si>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</si>
  <si>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>KONTROLIRAN</t>
  </si>
  <si>
    <t xml:space="preserve">   2. Koncesije, patenti, licencije, robne i uslužne marke, softver i ostala prava</t>
  </si>
  <si>
    <t>KNTBR</t>
  </si>
  <si>
    <t>IZNOS01</t>
  </si>
  <si>
    <t>IZNOS02</t>
  </si>
  <si>
    <t>IZNOS03</t>
  </si>
  <si>
    <t>IZNOS04</t>
  </si>
  <si>
    <t>IZNOS05</t>
  </si>
  <si>
    <t>IZNOS06</t>
  </si>
  <si>
    <t>IZNOS07</t>
  </si>
  <si>
    <t>IZNOS08</t>
  </si>
  <si>
    <t>IZNOS09</t>
  </si>
  <si>
    <t>IZNOS10</t>
  </si>
  <si>
    <t>IZNOS11</t>
  </si>
  <si>
    <t>MB</t>
  </si>
  <si>
    <t>MBS</t>
  </si>
  <si>
    <t>NAZIV</t>
  </si>
  <si>
    <t>POSTA</t>
  </si>
  <si>
    <t>MJESTO</t>
  </si>
  <si>
    <t>ADRESA</t>
  </si>
  <si>
    <t>DJELAT</t>
  </si>
  <si>
    <t>OPCINA</t>
  </si>
  <si>
    <t>ZUPANIJA</t>
  </si>
  <si>
    <t>VRSTA_IZV</t>
  </si>
  <si>
    <t>OPIS</t>
  </si>
  <si>
    <t>VRIJEDNOST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</si>
  <si>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</si>
  <si>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</si>
  <si>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</si>
  <si>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</si>
  <si>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t>KNTRLISTE</t>
  </si>
  <si>
    <t>KTR_BROJ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</si>
  <si>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</si>
  <si>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</si>
  <si>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</si>
  <si>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</si>
  <si>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</si>
  <si>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</si>
  <si>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</si>
  <si>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</si>
  <si>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</si>
  <si>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</si>
  <si>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</si>
  <si>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</si>
  <si>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</si>
  <si>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</si>
  <si>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</si>
  <si>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</si>
  <si>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</si>
  <si>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</si>
  <si>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</si>
  <si>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</si>
  <si>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</si>
  <si>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</si>
  <si>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</si>
  <si>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</si>
  <si>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</si>
  <si>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</si>
  <si>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>OIB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</si>
  <si>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</si>
  <si>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</si>
  <si>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</si>
  <si>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 xml:space="preserve">     3. Novčani primici od kamata*</t>
  </si>
  <si>
    <t xml:space="preserve">     4. Novčani primici od dividendi*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</si>
  <si>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</si>
  <si>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</si>
  <si>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</si>
  <si>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</si>
  <si>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</si>
  <si>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</si>
  <si>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</si>
  <si>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</si>
  <si>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</si>
  <si>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</si>
  <si>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</si>
  <si>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</si>
  <si>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AOP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</si>
  <si>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</si>
  <si>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</si>
  <si>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</si>
  <si>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</si>
  <si>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</si>
  <si>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</si>
  <si>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</si>
  <si>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</si>
  <si>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</si>
  <si>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</si>
  <si>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</si>
  <si>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</si>
  <si>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>GOD_OBR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</si>
  <si>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</si>
  <si>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</si>
  <si>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</si>
  <si>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</si>
  <si>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</si>
  <si>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</si>
  <si>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</si>
  <si>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</si>
  <si>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</si>
  <si>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</si>
  <si>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</si>
  <si>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>VP</t>
  </si>
  <si>
    <t>777</t>
  </si>
  <si>
    <t>VER</t>
  </si>
  <si>
    <t>SIF_OBL_ORG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</si>
  <si>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</si>
  <si>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</si>
  <si>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</si>
  <si>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</si>
  <si>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</si>
  <si>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</si>
  <si>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</si>
  <si>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</si>
  <si>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</si>
  <si>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</si>
  <si>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</si>
  <si>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</si>
  <si>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</si>
  <si>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</si>
  <si>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</si>
  <si>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</si>
  <si>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</si>
  <si>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Napomena 1.: Dodatak bilanci popunjavaju poduzetnici koji sastavljaju konsolidirane godišnje financijske izvještaje.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</si>
  <si>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</si>
  <si>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</si>
  <si>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</si>
  <si>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</si>
  <si>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</si>
  <si>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</si>
  <si>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</si>
  <si>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</si>
  <si>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</si>
  <si>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</si>
  <si>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</si>
  <si>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</si>
  <si>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>Prethodna godina
(neto)</t>
  </si>
  <si>
    <t>Tekuća godina
(neto)</t>
  </si>
  <si>
    <t xml:space="preserve">   1. Izdaci za razvoj</t>
  </si>
  <si>
    <t xml:space="preserve">   3. Goodwill</t>
  </si>
  <si>
    <t>III. Ukupno novčani primici od investicijskih aktivnosti (016 do 020)</t>
  </si>
  <si>
    <t>OBRAZAC</t>
  </si>
  <si>
    <t>SIFRA</t>
  </si>
  <si>
    <t>BILJESKA</t>
  </si>
  <si>
    <t>IMARDG</t>
  </si>
  <si>
    <t>IMABIL</t>
  </si>
  <si>
    <t>IMADOD</t>
  </si>
  <si>
    <t>IMANTD</t>
  </si>
  <si>
    <t>IMANTI</t>
  </si>
  <si>
    <t>IMAPK</t>
  </si>
  <si>
    <t>DODATAK RDG-u (popunjava poduzetnik koji sastavlja konsolidirani godišnji financijski izvještaj)</t>
  </si>
  <si>
    <t>DATUMOD</t>
  </si>
  <si>
    <t>DATUMDO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</si>
  <si>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</si>
  <si>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</si>
  <si>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</si>
  <si>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</si>
  <si>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</si>
  <si>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</si>
  <si>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</si>
  <si>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</si>
  <si>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</si>
  <si>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</si>
  <si>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</si>
  <si>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</si>
  <si>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</si>
  <si>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</si>
  <si>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</si>
  <si>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</si>
  <si>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</si>
  <si>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</si>
  <si>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</si>
  <si>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</si>
  <si>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</si>
  <si>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</si>
  <si>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</si>
  <si>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</si>
  <si>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</si>
  <si>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</si>
  <si>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</si>
  <si>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</si>
  <si>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</si>
  <si>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</si>
  <si>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</si>
  <si>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>BIL</t>
  </si>
  <si>
    <t>DOD</t>
  </si>
  <si>
    <t>NTI</t>
  </si>
  <si>
    <t>NTD</t>
  </si>
  <si>
    <t>DECIMALE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</si>
  <si>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</si>
  <si>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</si>
  <si>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</si>
  <si>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</si>
  <si>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IZNOS12</t>
  </si>
  <si>
    <t>IZNOS13</t>
  </si>
  <si>
    <t>IZNOS14</t>
  </si>
  <si>
    <t>IZNOS15</t>
  </si>
  <si>
    <t>KONS_MB</t>
  </si>
  <si>
    <t>KONS_NAZ</t>
  </si>
  <si>
    <t>KONS_MJ</t>
  </si>
  <si>
    <t>KONS_POST</t>
  </si>
  <si>
    <t>OVL_OSOBA</t>
  </si>
  <si>
    <t>KONTAKT_EMAIL</t>
  </si>
  <si>
    <t>IMABILJ</t>
  </si>
  <si>
    <t>IMAREVIZ</t>
  </si>
  <si>
    <t>IMAGODIZV</t>
  </si>
  <si>
    <t>IMAODLRASP</t>
  </si>
  <si>
    <t>IMAODLUTVR</t>
  </si>
  <si>
    <t>Prethodna godina</t>
  </si>
  <si>
    <t>Tekuća godina</t>
  </si>
  <si>
    <t xml:space="preserve">   1. Prihodi od prodaje</t>
  </si>
  <si>
    <t>BILANCA</t>
  </si>
  <si>
    <t>RAČUN DOBITI I GUBITKA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</si>
  <si>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</si>
  <si>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</si>
  <si>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</si>
  <si>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</si>
  <si>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</si>
  <si>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</si>
  <si>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</si>
  <si>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</si>
  <si>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</si>
  <si>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</si>
  <si>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</si>
  <si>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</si>
  <si>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</si>
  <si>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</si>
  <si>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</si>
  <si>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</si>
  <si>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</si>
  <si>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</si>
  <si>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</si>
  <si>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* Primici s osnove kamata i dividendi mogu se razvrstati kao i poslovne aktivnosti (MRS 7 Dodatak A)</t>
  </si>
  <si>
    <t>E_MAIL</t>
  </si>
  <si>
    <t>WEB</t>
  </si>
  <si>
    <t>KONS</t>
  </si>
  <si>
    <t>REVIZIJA</t>
  </si>
  <si>
    <t>SVRHA</t>
  </si>
  <si>
    <t>VELICINA</t>
  </si>
  <si>
    <t>VLAST</t>
  </si>
  <si>
    <t>KAPITALD</t>
  </si>
  <si>
    <t>KAPITALS</t>
  </si>
  <si>
    <t>ZAPSTANJEP</t>
  </si>
  <si>
    <t>ZAPSTANJET</t>
  </si>
  <si>
    <t>ZAPPROST</t>
  </si>
  <si>
    <t>ZAPPROSD</t>
  </si>
  <si>
    <t>MJPOSLP</t>
  </si>
  <si>
    <t>MJPOSLT</t>
  </si>
  <si>
    <t>PRIPMB1</t>
  </si>
  <si>
    <t>PRIPMB2</t>
  </si>
  <si>
    <t>PRIPMB3</t>
  </si>
  <si>
    <t>STATMB1</t>
  </si>
  <si>
    <t>STATMB2</t>
  </si>
  <si>
    <t>STATMB3</t>
  </si>
  <si>
    <t>MBSERVIS</t>
  </si>
  <si>
    <t>NAZIVSERVIS</t>
  </si>
  <si>
    <t>KONTAKT_OS</t>
  </si>
  <si>
    <t>TEL</t>
  </si>
  <si>
    <t>FAX</t>
  </si>
  <si>
    <t>IMALM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</si>
  <si>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</si>
  <si>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</si>
  <si>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</si>
  <si>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</si>
  <si>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</si>
  <si>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</si>
  <si>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</si>
  <si>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</si>
  <si>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</si>
  <si>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</si>
  <si>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</si>
  <si>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</si>
  <si>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</si>
  <si>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</si>
  <si>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DODATAK Izvještaju o  ostaloj sveobuhvatnoj dobiti (popunjava poduzetnik koji sastavlja konsolidirani godišnji financijski izvještaj)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</si>
  <si>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</si>
  <si>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</si>
  <si>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</si>
  <si>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</si>
  <si>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</si>
  <si>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</si>
  <si>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</si>
  <si>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</si>
  <si>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KTR_LISTAMB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</si>
  <si>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</si>
  <si>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</si>
  <si>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</si>
  <si>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</si>
  <si>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</si>
  <si>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</si>
  <si>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</si>
  <si>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</si>
  <si>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</si>
  <si>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</si>
  <si>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</si>
  <si>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>IMANSTD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</si>
  <si>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</si>
  <si>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</si>
  <si>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</si>
  <si>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</si>
  <si>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</si>
  <si>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</si>
  <si>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</si>
  <si>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</si>
  <si>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</si>
  <si>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</si>
  <si>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</si>
  <si>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</si>
  <si>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</si>
  <si>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</si>
  <si>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</si>
  <si>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</si>
  <si>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</si>
  <si>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</si>
  <si>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</si>
  <si>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</si>
  <si>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</si>
  <si>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</si>
  <si>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</si>
  <si>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</si>
  <si>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</si>
  <si>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</si>
  <si>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</si>
  <si>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</si>
  <si>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</si>
  <si>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</si>
  <si>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</si>
  <si>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</si>
  <si>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</si>
  <si>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</si>
  <si>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</si>
  <si>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</si>
  <si>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</si>
  <si>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</si>
  <si>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>RDG</t>
  </si>
  <si>
    <t xml:space="preserve">    2. Građevinski objekti</t>
  </si>
  <si>
    <t>Prilog 1.</t>
  </si>
  <si>
    <t>Razdoblje izvještavanja:</t>
  </si>
  <si>
    <t>do</t>
  </si>
  <si>
    <t>Godišnji financijski izvještaj poduzetnika GFI-POD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</si>
  <si>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</si>
  <si>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</si>
  <si>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</si>
  <si>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</si>
  <si>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</si>
  <si>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</si>
  <si>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</si>
  <si>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</si>
  <si>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</si>
  <si>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</si>
  <si>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</si>
  <si>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(krajem godine)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</si>
  <si>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</si>
  <si>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</si>
  <si>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</si>
  <si>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</si>
  <si>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</si>
  <si>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</si>
  <si>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</si>
  <si>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</si>
  <si>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</si>
  <si>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</si>
  <si>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</si>
  <si>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</si>
  <si>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</si>
  <si>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</si>
  <si>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</si>
  <si>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</si>
  <si>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</si>
  <si>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godišnji financijski izvještaj)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</si>
  <si>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</si>
  <si>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</si>
  <si>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</si>
  <si>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</si>
  <si>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</si>
  <si>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</si>
  <si>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</si>
  <si>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</si>
  <si>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</si>
  <si>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</si>
  <si>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</si>
  <si>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</si>
  <si>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</si>
  <si>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</si>
  <si>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</si>
  <si>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</si>
  <si>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</si>
  <si>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</si>
  <si>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</si>
  <si>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</si>
  <si>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</si>
  <si>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</si>
  <si>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</si>
  <si>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</si>
  <si>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</si>
  <si>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</si>
  <si>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</si>
  <si>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u PDF formatu</t>
  </si>
  <si>
    <t>2. Izvještaj poslovodstva</t>
  </si>
  <si>
    <t>3. Izjava osoba odgovornih za sastavljanje godišnjeg izvještaja,</t>
  </si>
  <si>
    <t>4. Odluka nadležnog tijela (prijedlog) o utvrđivanju godišnjih financijskih izvještaja</t>
  </si>
  <si>
    <t>5. Odluka o prijedlogu raspodjele dobiti ili pokriću gubitka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</si>
  <si>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(2) Bilješke uz godišnji financijski izvještaj objavljuju se u punom sadržaju sukladno odgovarajućim odredbama standarda financijskog izvještavanja. </t>
  </si>
  <si>
    <t>1. Revidirani godišnji financijski izvještaji s revizorskim izvješćem s revizorskim izvješćem</t>
  </si>
  <si>
    <t>1.1.2010.</t>
  </si>
  <si>
    <t>3635112</t>
  </si>
  <si>
    <t>05002378</t>
  </si>
  <si>
    <t>ĐURO ĐAKOVIĆ Holding d.d.</t>
  </si>
  <si>
    <t>SLAVONSKI BROD</t>
  </si>
  <si>
    <t>Dr. MILE BUDAKA 1</t>
  </si>
  <si>
    <t>uprava@duro-dakovic.com</t>
  </si>
  <si>
    <t>www.duro-dakovic.com</t>
  </si>
  <si>
    <t>NE</t>
  </si>
  <si>
    <t>7010</t>
  </si>
  <si>
    <t>BRODSKO POSAVSKA</t>
  </si>
  <si>
    <t xml:space="preserve">TOLIĆ MARIJA </t>
  </si>
  <si>
    <t>035-446-256</t>
  </si>
  <si>
    <t>035-444-108</t>
  </si>
  <si>
    <t>uprava @duro-dakovic.com</t>
  </si>
  <si>
    <t>STIPETIĆ ZDRAVKO</t>
  </si>
  <si>
    <t xml:space="preserve">     1. Kamate, tečajne razlike, dividende i slični prihodi iz odnosa s povezanim poduzetnicima
         povezanim poduzetnicima</t>
  </si>
  <si>
    <t xml:space="preserve">     2. Kamate, tečajne razlike, dividende, slični prihodi iz odnosa s nepovezanim poduzetnicima
          nepovezanim poduzetnicima i drugim osobama</t>
  </si>
  <si>
    <t>Obveznik: ĐURO ĐAKOVIĆ Holding d.d.</t>
  </si>
  <si>
    <t>u razdoblju 1.1.2010. do 31.12.2010.</t>
  </si>
  <si>
    <t>u razdoblju od 1.1.2010. do 31.12.2010.</t>
  </si>
  <si>
    <t>stanje na dan 31.12.2010.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</si>
</sst>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6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8"/>
      <color indexed="18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u val="single"/>
      <sz val="9"/>
      <name val="Arial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lightGray">
        <fgColor indexed="22"/>
        <bgColor rgb="FFFFFFFF"/>
      </patternFill>
    </fill>
    <fill>
      <patternFill patternType="solid">
        <fgColor rgb="FFFFFFFF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</patternFill>
    </fill>
    <fill>
      <patternFill patternType="gray125">
        <fgColor indexed="22"/>
        <bgColor indexed="22"/>
      </patternFill>
    </fill>
  </fills>
  <borders count="4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 style="thin"/>
      <right style="thin"/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0" fillId="20" borderId="1" applyNumberFormat="0" applyFont="0" applyAlignment="0" applyProtection="0"/>
    <xf numFmtId="0" fontId="41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2" fillId="28" borderId="2" applyNumberFormat="0" applyAlignment="0" applyProtection="0"/>
    <xf numFmtId="0" fontId="43" fillId="28" borderId="3" applyNumberFormat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12" fillId="0" borderId="0">
      <alignment vertical="top"/>
      <protection/>
    </xf>
    <xf numFmtId="0" fontId="12" fillId="0" borderId="0">
      <alignment vertical="top"/>
      <protection/>
    </xf>
    <xf numFmtId="9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51" fillId="31" borderId="8" applyNumberFormat="0" applyAlignment="0" applyProtection="0"/>
    <xf numFmtId="0" fontId="12" fillId="0" borderId="0">
      <alignment vertical="top"/>
      <protection/>
    </xf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6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" fontId="0" fillId="0" borderId="0" xfId="0" applyNumberFormat="1" applyAlignment="1">
      <alignment/>
    </xf>
    <xf numFmtId="0" fontId="0" fillId="0" borderId="18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9" xfId="0" applyFill="1" applyBorder="1" applyAlignment="1">
      <alignment/>
    </xf>
    <xf numFmtId="2" fontId="0" fillId="0" borderId="0" xfId="0" applyNumberFormat="1" applyAlignment="1">
      <alignment/>
    </xf>
    <xf numFmtId="49" fontId="0" fillId="0" borderId="0" xfId="0" applyNumberFormat="1" applyBorder="1" applyAlignment="1">
      <alignment/>
    </xf>
    <xf numFmtId="2" fontId="0" fillId="0" borderId="18" xfId="0" applyNumberFormat="1" applyBorder="1" applyAlignment="1">
      <alignment/>
    </xf>
    <xf numFmtId="3" fontId="1" fillId="0" borderId="20" xfId="0" applyNumberFormat="1" applyFont="1" applyFill="1" applyBorder="1" applyAlignment="1" applyProtection="1">
      <alignment vertical="center"/>
      <protection locked="0"/>
    </xf>
    <xf numFmtId="3" fontId="1" fillId="33" borderId="20" xfId="0" applyNumberFormat="1" applyFont="1" applyFill="1" applyBorder="1" applyAlignment="1" applyProtection="1">
      <alignment vertical="center"/>
      <protection hidden="1"/>
    </xf>
    <xf numFmtId="3" fontId="1" fillId="33" borderId="21" xfId="0" applyNumberFormat="1" applyFont="1" applyFill="1" applyBorder="1" applyAlignment="1" applyProtection="1">
      <alignment vertical="center"/>
      <protection hidden="1"/>
    </xf>
    <xf numFmtId="3" fontId="1" fillId="0" borderId="22" xfId="0" applyNumberFormat="1" applyFont="1" applyFill="1" applyBorder="1" applyAlignment="1" applyProtection="1">
      <alignment vertical="center"/>
      <protection locked="0"/>
    </xf>
    <xf numFmtId="3" fontId="1" fillId="33" borderId="10" xfId="0" applyNumberFormat="1" applyFont="1" applyFill="1" applyBorder="1" applyAlignment="1" applyProtection="1">
      <alignment vertical="center"/>
      <protection hidden="1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3" fontId="1" fillId="33" borderId="13" xfId="0" applyNumberFormat="1" applyFont="1" applyFill="1" applyBorder="1" applyAlignment="1" applyProtection="1">
      <alignment vertical="center"/>
      <protection hidden="1"/>
    </xf>
    <xf numFmtId="0" fontId="0" fillId="0" borderId="0" xfId="0" applyBorder="1" applyAlignment="1">
      <alignment horizontal="center" wrapText="1"/>
    </xf>
    <xf numFmtId="1" fontId="0" fillId="0" borderId="18" xfId="0" applyNumberFormat="1" applyBorder="1" applyAlignment="1">
      <alignment/>
    </xf>
    <xf numFmtId="1" fontId="0" fillId="0" borderId="23" xfId="0" applyNumberFormat="1" applyBorder="1" applyAlignment="1">
      <alignment/>
    </xf>
    <xf numFmtId="1" fontId="0" fillId="0" borderId="14" xfId="0" applyNumberFormat="1" applyBorder="1" applyAlignment="1">
      <alignment/>
    </xf>
    <xf numFmtId="1" fontId="0" fillId="0" borderId="0" xfId="0" applyNumberFormat="1" applyBorder="1" applyAlignment="1">
      <alignment/>
    </xf>
    <xf numFmtId="3" fontId="1" fillId="33" borderId="22" xfId="0" applyNumberFormat="1" applyFont="1" applyFill="1" applyBorder="1" applyAlignment="1" applyProtection="1">
      <alignment vertical="center"/>
      <protection hidden="1"/>
    </xf>
    <xf numFmtId="167" fontId="2" fillId="0" borderId="22" xfId="0" applyNumberFormat="1" applyFont="1" applyFill="1" applyBorder="1" applyAlignment="1">
      <alignment horizontal="center" vertical="center"/>
    </xf>
    <xf numFmtId="0" fontId="3" fillId="0" borderId="0" xfId="52" applyFont="1" applyAlignment="1">
      <alignment/>
      <protection/>
    </xf>
    <xf numFmtId="0" fontId="0" fillId="0" borderId="0" xfId="52" applyFont="1" applyAlignment="1">
      <alignment/>
      <protection/>
    </xf>
    <xf numFmtId="14" fontId="2" fillId="33" borderId="18" xfId="52" applyNumberFormat="1" applyFont="1" applyFill="1" applyBorder="1" applyAlignment="1" applyProtection="1">
      <alignment horizontal="center" vertical="center"/>
      <protection hidden="1" locked="0"/>
    </xf>
    <xf numFmtId="0" fontId="3" fillId="0" borderId="23" xfId="52" applyFont="1" applyFill="1" applyBorder="1" applyAlignment="1" applyProtection="1">
      <alignment horizontal="center" vertical="center"/>
      <protection hidden="1" locked="0"/>
    </xf>
    <xf numFmtId="0" fontId="2" fillId="0" borderId="0" xfId="52" applyFont="1" applyFill="1" applyBorder="1" applyAlignment="1" applyProtection="1">
      <alignment horizontal="left" vertical="center"/>
      <protection hidden="1"/>
    </xf>
    <xf numFmtId="0" fontId="3" fillId="0" borderId="0" xfId="52" applyFont="1" applyFill="1" applyBorder="1" applyAlignment="1" applyProtection="1">
      <alignment horizontal="left" vertical="center" wrapText="1"/>
      <protection hidden="1"/>
    </xf>
    <xf numFmtId="0" fontId="3" fillId="0" borderId="0" xfId="52" applyFont="1" applyFill="1" applyBorder="1" applyAlignment="1" applyProtection="1">
      <alignment vertical="center"/>
      <protection hidden="1"/>
    </xf>
    <xf numFmtId="0" fontId="3" fillId="0" borderId="0" xfId="52" applyFont="1" applyFill="1" applyBorder="1" applyAlignment="1" applyProtection="1">
      <alignment horizontal="center" vertical="center" wrapText="1"/>
      <protection hidden="1"/>
    </xf>
    <xf numFmtId="0" fontId="3" fillId="0" borderId="0" xfId="52" applyFont="1" applyBorder="1" applyAlignment="1" applyProtection="1">
      <alignment horizontal="left" vertical="center" wrapText="1"/>
      <protection hidden="1"/>
    </xf>
    <xf numFmtId="0" fontId="3" fillId="0" borderId="0" xfId="52" applyFont="1" applyBorder="1" applyAlignment="1" applyProtection="1">
      <alignment/>
      <protection hidden="1"/>
    </xf>
    <xf numFmtId="0" fontId="3" fillId="0" borderId="0" xfId="52" applyFont="1" applyAlignment="1" applyProtection="1">
      <alignment/>
      <protection hidden="1"/>
    </xf>
    <xf numFmtId="0" fontId="15" fillId="0" borderId="0" xfId="52" applyFont="1" applyBorder="1" applyAlignment="1" applyProtection="1">
      <alignment horizontal="right" vertical="center" wrapText="1"/>
      <protection hidden="1"/>
    </xf>
    <xf numFmtId="0" fontId="15" fillId="0" borderId="0" xfId="52" applyFont="1" applyAlignment="1" applyProtection="1">
      <alignment horizontal="right"/>
      <protection hidden="1"/>
    </xf>
    <xf numFmtId="0" fontId="15" fillId="0" borderId="0" xfId="52" applyNumberFormat="1" applyFont="1" applyFill="1" applyBorder="1" applyAlignment="1" applyProtection="1">
      <alignment horizontal="right" vertical="center" shrinkToFit="1"/>
      <protection hidden="1" locked="0"/>
    </xf>
    <xf numFmtId="0" fontId="15" fillId="0" borderId="0" xfId="52" applyFont="1" applyFill="1" applyBorder="1" applyAlignment="1" applyProtection="1">
      <alignment horizontal="left" vertical="center"/>
      <protection hidden="1"/>
    </xf>
    <xf numFmtId="0" fontId="3" fillId="0" borderId="0" xfId="52" applyFont="1" applyFill="1" applyBorder="1" applyAlignment="1" applyProtection="1">
      <alignment/>
      <protection hidden="1"/>
    </xf>
    <xf numFmtId="0" fontId="3" fillId="0" borderId="0" xfId="52" applyFont="1" applyAlignment="1" applyProtection="1">
      <alignment horizontal="right" vertical="center"/>
      <protection hidden="1"/>
    </xf>
    <xf numFmtId="0" fontId="3" fillId="0" borderId="0" xfId="52" applyFont="1" applyAlignment="1" applyProtection="1">
      <alignment wrapText="1"/>
      <protection hidden="1"/>
    </xf>
    <xf numFmtId="0" fontId="3" fillId="0" borderId="0" xfId="52" applyFont="1" applyAlignment="1" applyProtection="1">
      <alignment horizontal="right"/>
      <protection hidden="1"/>
    </xf>
    <xf numFmtId="0" fontId="3" fillId="0" borderId="0" xfId="52" applyFont="1" applyAlignment="1" applyProtection="1">
      <alignment horizontal="right" wrapText="1"/>
      <protection hidden="1"/>
    </xf>
    <xf numFmtId="0" fontId="3" fillId="0" borderId="0" xfId="52" applyFont="1" applyBorder="1" applyAlignment="1" applyProtection="1">
      <alignment horizontal="left"/>
      <protection hidden="1"/>
    </xf>
    <xf numFmtId="0" fontId="3" fillId="0" borderId="0" xfId="52" applyFont="1" applyBorder="1" applyAlignment="1" applyProtection="1">
      <alignment vertical="top"/>
      <protection hidden="1"/>
    </xf>
    <xf numFmtId="0" fontId="3" fillId="0" borderId="0" xfId="52" applyFont="1" applyBorder="1" applyAlignment="1" applyProtection="1">
      <alignment horizontal="right"/>
      <protection hidden="1"/>
    </xf>
    <xf numFmtId="0" fontId="2" fillId="0" borderId="0" xfId="52" applyFont="1" applyFill="1" applyBorder="1" applyAlignment="1" applyProtection="1">
      <alignment horizontal="right" vertical="center"/>
      <protection hidden="1" locked="0"/>
    </xf>
    <xf numFmtId="0" fontId="3" fillId="0" borderId="0" xfId="52" applyFont="1" applyBorder="1" applyAlignment="1" applyProtection="1">
      <alignment/>
      <protection hidden="1"/>
    </xf>
    <xf numFmtId="3" fontId="2" fillId="33" borderId="24" xfId="52" applyNumberFormat="1" applyFont="1" applyFill="1" applyBorder="1" applyAlignment="1" applyProtection="1">
      <alignment horizontal="right" vertical="center"/>
      <protection hidden="1" locked="0"/>
    </xf>
    <xf numFmtId="0" fontId="2" fillId="33" borderId="24" xfId="52" applyFont="1" applyFill="1" applyBorder="1" applyAlignment="1" applyProtection="1">
      <alignment horizontal="center" vertical="center"/>
      <protection hidden="1" locked="0"/>
    </xf>
    <xf numFmtId="0" fontId="2" fillId="0" borderId="0" xfId="52" applyFont="1" applyBorder="1" applyAlignment="1" applyProtection="1">
      <alignment vertical="top"/>
      <protection hidden="1"/>
    </xf>
    <xf numFmtId="0" fontId="3" fillId="0" borderId="0" xfId="52" applyFont="1" applyAlignment="1" applyProtection="1">
      <alignment/>
      <protection hidden="1"/>
    </xf>
    <xf numFmtId="49" fontId="2" fillId="33" borderId="24" xfId="52" applyNumberFormat="1" applyFont="1" applyFill="1" applyBorder="1" applyAlignment="1" applyProtection="1">
      <alignment horizontal="right" vertical="center"/>
      <protection hidden="1" locked="0"/>
    </xf>
    <xf numFmtId="0" fontId="3" fillId="0" borderId="0" xfId="52" applyFont="1" applyBorder="1" applyAlignment="1" applyProtection="1">
      <alignment horizontal="left" vertical="top" wrapText="1"/>
      <protection hidden="1"/>
    </xf>
    <xf numFmtId="0" fontId="3" fillId="0" borderId="0" xfId="52" applyFont="1" applyBorder="1" applyAlignment="1" applyProtection="1">
      <alignment horizontal="center" vertical="center"/>
      <protection hidden="1" locked="0"/>
    </xf>
    <xf numFmtId="0" fontId="3" fillId="0" borderId="0" xfId="52" applyFont="1" applyBorder="1" applyAlignment="1" applyProtection="1">
      <alignment vertical="top" wrapText="1"/>
      <protection hidden="1"/>
    </xf>
    <xf numFmtId="0" fontId="3" fillId="0" borderId="0" xfId="52" applyFont="1" applyBorder="1" applyAlignment="1" applyProtection="1">
      <alignment wrapText="1"/>
      <protection hidden="1"/>
    </xf>
    <xf numFmtId="0" fontId="3" fillId="0" borderId="0" xfId="52" applyFont="1" applyAlignment="1" applyProtection="1">
      <alignment horizontal="left" vertical="top" indent="2"/>
      <protection hidden="1"/>
    </xf>
    <xf numFmtId="0" fontId="3" fillId="0" borderId="0" xfId="52" applyFont="1" applyAlignment="1" applyProtection="1">
      <alignment horizontal="left" vertical="top" wrapText="1" indent="2"/>
      <protection hidden="1"/>
    </xf>
    <xf numFmtId="0" fontId="3" fillId="0" borderId="0" xfId="52" applyFont="1" applyBorder="1" applyAlignment="1" applyProtection="1">
      <alignment horizontal="right" vertical="top"/>
      <protection hidden="1"/>
    </xf>
    <xf numFmtId="0" fontId="3" fillId="0" borderId="0" xfId="52" applyFont="1" applyBorder="1" applyAlignment="1" applyProtection="1">
      <alignment horizontal="center" vertical="top"/>
      <protection hidden="1"/>
    </xf>
    <xf numFmtId="0" fontId="3" fillId="0" borderId="0" xfId="52" applyFont="1" applyBorder="1" applyAlignment="1" applyProtection="1">
      <alignment horizontal="center"/>
      <protection hidden="1"/>
    </xf>
    <xf numFmtId="0" fontId="2" fillId="33" borderId="0" xfId="52" applyFont="1" applyFill="1" applyBorder="1" applyAlignment="1" applyProtection="1">
      <alignment horizontal="right" vertical="center"/>
      <protection hidden="1" locked="0"/>
    </xf>
    <xf numFmtId="0" fontId="3" fillId="0" borderId="0" xfId="52" applyFont="1" applyBorder="1" applyAlignment="1">
      <alignment/>
      <protection/>
    </xf>
    <xf numFmtId="49" fontId="2" fillId="33" borderId="0" xfId="52" applyNumberFormat="1" applyFont="1" applyFill="1" applyBorder="1" applyAlignment="1" applyProtection="1">
      <alignment horizontal="center" vertical="center"/>
      <protection hidden="1" locked="0"/>
    </xf>
    <xf numFmtId="49" fontId="2" fillId="0" borderId="0" xfId="52" applyNumberFormat="1" applyFont="1" applyBorder="1" applyAlignment="1" applyProtection="1">
      <alignment horizontal="center" vertical="center"/>
      <protection hidden="1" locked="0"/>
    </xf>
    <xf numFmtId="0" fontId="3" fillId="0" borderId="0" xfId="52" applyFont="1" applyBorder="1" applyAlignment="1" applyProtection="1">
      <alignment horizontal="left" vertical="top"/>
      <protection hidden="1"/>
    </xf>
    <xf numFmtId="0" fontId="3" fillId="0" borderId="25" xfId="52" applyFont="1" applyBorder="1" applyAlignment="1" applyProtection="1">
      <alignment/>
      <protection hidden="1"/>
    </xf>
    <xf numFmtId="0" fontId="3" fillId="0" borderId="0" xfId="52" applyFont="1" applyAlignment="1" applyProtection="1">
      <alignment vertical="top"/>
      <protection hidden="1"/>
    </xf>
    <xf numFmtId="0" fontId="3" fillId="0" borderId="0" xfId="52" applyFont="1" applyAlignment="1" applyProtection="1">
      <alignment horizontal="left"/>
      <protection hidden="1"/>
    </xf>
    <xf numFmtId="0" fontId="3" fillId="0" borderId="0" xfId="52" applyFont="1" applyBorder="1" applyAlignment="1" applyProtection="1">
      <alignment vertical="center"/>
      <protection hidden="1"/>
    </xf>
    <xf numFmtId="0" fontId="3" fillId="0" borderId="0" xfId="52" applyFont="1" applyFill="1" applyBorder="1" applyAlignment="1" applyProtection="1">
      <alignment vertical="center"/>
      <protection hidden="1"/>
    </xf>
    <xf numFmtId="0" fontId="2" fillId="0" borderId="0" xfId="52" applyFont="1" applyAlignment="1" applyProtection="1">
      <alignment vertical="center"/>
      <protection hidden="1"/>
    </xf>
    <xf numFmtId="0" fontId="3" fillId="0" borderId="26" xfId="52" applyFont="1" applyBorder="1" applyAlignment="1" applyProtection="1">
      <alignment/>
      <protection hidden="1"/>
    </xf>
    <xf numFmtId="0" fontId="3" fillId="0" borderId="26" xfId="52" applyFont="1" applyBorder="1" applyAlignment="1">
      <alignment/>
      <protection/>
    </xf>
    <xf numFmtId="0" fontId="3" fillId="0" borderId="0" xfId="52" applyFont="1" applyFill="1" applyBorder="1" applyAlignment="1" applyProtection="1">
      <alignment horizontal="right" vertical="top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2" fillId="34" borderId="27" xfId="0" applyFont="1" applyFill="1" applyBorder="1" applyAlignment="1" applyProtection="1">
      <alignment horizontal="center" vertical="center" wrapText="1"/>
      <protection hidden="1"/>
    </xf>
    <xf numFmtId="0" fontId="6" fillId="34" borderId="28" xfId="0" applyFont="1" applyFill="1" applyBorder="1" applyAlignment="1" applyProtection="1">
      <alignment horizontal="center" vertical="center" wrapText="1"/>
      <protection hidden="1"/>
    </xf>
    <xf numFmtId="0" fontId="6" fillId="34" borderId="27" xfId="0" applyFont="1" applyFill="1" applyBorder="1" applyAlignment="1" applyProtection="1">
      <alignment horizontal="center" vertical="center" wrapText="1"/>
      <protection hidden="1"/>
    </xf>
    <xf numFmtId="0" fontId="6" fillId="34" borderId="29" xfId="0" applyFont="1" applyFill="1" applyBorder="1" applyAlignment="1" applyProtection="1">
      <alignment horizontal="center" vertical="center" wrapText="1"/>
      <protection hidden="1"/>
    </xf>
    <xf numFmtId="0" fontId="6" fillId="34" borderId="29" xfId="0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>
      <alignment/>
    </xf>
    <xf numFmtId="0" fontId="0" fillId="0" borderId="0" xfId="0" applyFont="1" applyFill="1" applyBorder="1" applyAlignment="1" applyProtection="1">
      <alignment horizontal="center" vertical="top" wrapText="1"/>
      <protection hidden="1"/>
    </xf>
    <xf numFmtId="0" fontId="9" fillId="0" borderId="16" xfId="0" applyFont="1" applyFill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wrapText="1"/>
    </xf>
    <xf numFmtId="0" fontId="2" fillId="34" borderId="27" xfId="0" applyFont="1" applyFill="1" applyBorder="1" applyAlignment="1">
      <alignment horizontal="center" vertical="center" wrapText="1"/>
    </xf>
    <xf numFmtId="0" fontId="6" fillId="34" borderId="27" xfId="0" applyFont="1" applyFill="1" applyBorder="1" applyAlignment="1">
      <alignment horizontal="center" vertical="center" wrapText="1"/>
    </xf>
    <xf numFmtId="0" fontId="6" fillId="34" borderId="29" xfId="0" applyFont="1" applyFill="1" applyBorder="1" applyAlignment="1">
      <alignment horizontal="center" vertical="center"/>
    </xf>
    <xf numFmtId="49" fontId="6" fillId="34" borderId="29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12" fillId="0" borderId="0" xfId="57">
      <alignment vertical="top"/>
      <protection/>
    </xf>
    <xf numFmtId="0" fontId="12" fillId="0" borderId="0" xfId="57" applyAlignment="1">
      <alignment/>
      <protection/>
    </xf>
    <xf numFmtId="0" fontId="20" fillId="0" borderId="0" xfId="57" applyFont="1" applyAlignment="1">
      <alignment/>
      <protection/>
    </xf>
    <xf numFmtId="0" fontId="13" fillId="0" borderId="0" xfId="57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0" fillId="0" borderId="0" xfId="57" applyFont="1" applyAlignment="1">
      <alignment wrapText="1"/>
      <protection/>
    </xf>
    <xf numFmtId="0" fontId="0" fillId="0" borderId="0" xfId="0" applyFont="1" applyAlignment="1">
      <alignment/>
    </xf>
    <xf numFmtId="0" fontId="9" fillId="0" borderId="0" xfId="57" applyFont="1" applyFill="1" applyBorder="1" applyAlignment="1" applyProtection="1">
      <alignment horizontal="center" vertical="center"/>
      <protection hidden="1"/>
    </xf>
    <xf numFmtId="14" fontId="9" fillId="33" borderId="0" xfId="57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7" applyFont="1" applyBorder="1" applyAlignment="1">
      <alignment wrapText="1"/>
      <protection/>
    </xf>
    <xf numFmtId="0" fontId="2" fillId="34" borderId="30" xfId="0" applyFont="1" applyFill="1" applyBorder="1" applyAlignment="1">
      <alignment horizontal="center" vertical="center" wrapText="1"/>
    </xf>
    <xf numFmtId="0" fontId="6" fillId="34" borderId="30" xfId="0" applyFont="1" applyFill="1" applyBorder="1" applyAlignment="1">
      <alignment horizontal="center" vertical="center" wrapText="1"/>
    </xf>
    <xf numFmtId="49" fontId="6" fillId="34" borderId="29" xfId="0" applyNumberFormat="1" applyFont="1" applyFill="1" applyBorder="1" applyAlignment="1">
      <alignment horizontal="center" vertical="center" wrapText="1"/>
    </xf>
    <xf numFmtId="49" fontId="6" fillId="34" borderId="29" xfId="0" applyNumberFormat="1" applyFont="1" applyFill="1" applyBorder="1" applyAlignment="1">
      <alignment horizontal="center" vertical="center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22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33" borderId="10" xfId="0" applyNumberFormat="1" applyFont="1" applyFill="1" applyBorder="1" applyAlignment="1" applyProtection="1">
      <alignment vertical="center"/>
      <protection hidden="1"/>
    </xf>
    <xf numFmtId="3" fontId="1" fillId="33" borderId="13" xfId="0" applyNumberFormat="1" applyFont="1" applyFill="1" applyBorder="1" applyAlignment="1" applyProtection="1">
      <alignment vertical="center"/>
      <protection hidden="1"/>
    </xf>
    <xf numFmtId="167" fontId="2" fillId="0" borderId="2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7" fillId="0" borderId="0" xfId="52" applyFont="1" applyBorder="1" applyAlignment="1" applyProtection="1">
      <alignment vertical="center"/>
      <protection hidden="1"/>
    </xf>
    <xf numFmtId="0" fontId="17" fillId="0" borderId="0" xfId="51" applyFont="1" applyBorder="1" applyAlignment="1" applyProtection="1">
      <alignment vertical="center"/>
      <protection hidden="1"/>
    </xf>
    <xf numFmtId="0" fontId="17" fillId="0" borderId="0" xfId="52" applyFont="1" applyBorder="1" applyAlignment="1" applyProtection="1">
      <alignment/>
      <protection hidden="1"/>
    </xf>
    <xf numFmtId="0" fontId="12" fillId="0" borderId="0" xfId="52" applyAlignment="1">
      <alignment/>
      <protection/>
    </xf>
    <xf numFmtId="0" fontId="17" fillId="0" borderId="0" xfId="52" applyFont="1" applyAlignment="1" applyProtection="1">
      <alignment/>
      <protection hidden="1"/>
    </xf>
    <xf numFmtId="1" fontId="2" fillId="33" borderId="24" xfId="0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2" applyFont="1" applyFill="1" applyBorder="1" applyAlignment="1" applyProtection="1">
      <alignment horizontal="center" vertical="top"/>
      <protection hidden="1"/>
    </xf>
    <xf numFmtId="0" fontId="3" fillId="0" borderId="0" xfId="52" applyFont="1" applyFill="1" applyBorder="1" applyAlignment="1" applyProtection="1">
      <alignment horizontal="center"/>
      <protection hidden="1"/>
    </xf>
    <xf numFmtId="0" fontId="3" fillId="0" borderId="0" xfId="52" applyFont="1" applyAlignment="1" applyProtection="1">
      <alignment horizontal="right" vertical="center" wrapText="1"/>
      <protection hidden="1"/>
    </xf>
    <xf numFmtId="0" fontId="3" fillId="0" borderId="14" xfId="52" applyFont="1" applyBorder="1" applyAlignment="1" applyProtection="1">
      <alignment horizontal="right" wrapText="1"/>
      <protection hidden="1"/>
    </xf>
    <xf numFmtId="49" fontId="16" fillId="33" borderId="15" xfId="35" applyNumberFormat="1" applyFont="1" applyFill="1" applyBorder="1" applyAlignment="1" applyProtection="1">
      <alignment horizontal="left" vertical="center"/>
      <protection hidden="1" locked="0"/>
    </xf>
    <xf numFmtId="49" fontId="2" fillId="0" borderId="16" xfId="0" applyNumberFormat="1" applyFont="1" applyBorder="1" applyAlignment="1" applyProtection="1">
      <alignment horizontal="left" vertical="center"/>
      <protection hidden="1" locked="0"/>
    </xf>
    <xf numFmtId="49" fontId="2" fillId="0" borderId="17" xfId="0" applyNumberFormat="1" applyFont="1" applyBorder="1" applyAlignment="1" applyProtection="1">
      <alignment horizontal="left" vertical="center"/>
      <protection hidden="1" locked="0"/>
    </xf>
    <xf numFmtId="0" fontId="3" fillId="0" borderId="0" xfId="52" applyFont="1" applyAlignment="1" applyProtection="1">
      <alignment horizontal="right" vertical="center"/>
      <protection hidden="1"/>
    </xf>
    <xf numFmtId="0" fontId="3" fillId="0" borderId="14" xfId="52" applyFont="1" applyBorder="1" applyAlignment="1" applyProtection="1">
      <alignment horizontal="right"/>
      <protection hidden="1"/>
    </xf>
    <xf numFmtId="49" fontId="2" fillId="33" borderId="15" xfId="0" applyNumberFormat="1" applyFont="1" applyFill="1" applyBorder="1" applyAlignment="1" applyProtection="1">
      <alignment horizontal="left" vertical="center"/>
      <protection hidden="1" locked="0"/>
    </xf>
    <xf numFmtId="0" fontId="3" fillId="0" borderId="17" xfId="0" applyFont="1" applyBorder="1" applyAlignment="1">
      <alignment horizontal="left" vertical="center"/>
    </xf>
    <xf numFmtId="0" fontId="21" fillId="0" borderId="0" xfId="52" applyFont="1" applyAlignment="1" applyProtection="1">
      <alignment horizontal="left"/>
      <protection hidden="1"/>
    </xf>
    <xf numFmtId="0" fontId="9" fillId="0" borderId="0" xfId="52" applyFont="1" applyAlignment="1">
      <alignment/>
      <protection/>
    </xf>
    <xf numFmtId="0" fontId="17" fillId="0" borderId="0" xfId="51" applyFont="1" applyBorder="1" applyAlignment="1" applyProtection="1">
      <alignment horizontal="left" vertical="center"/>
      <protection hidden="1"/>
    </xf>
    <xf numFmtId="0" fontId="13" fillId="0" borderId="0" xfId="52" applyFont="1" applyAlignment="1">
      <alignment/>
      <protection/>
    </xf>
    <xf numFmtId="0" fontId="3" fillId="0" borderId="0" xfId="52" applyFont="1" applyBorder="1" applyAlignment="1" applyProtection="1">
      <alignment vertical="center"/>
      <protection hidden="1"/>
    </xf>
    <xf numFmtId="0" fontId="3" fillId="0" borderId="31" xfId="52" applyFont="1" applyBorder="1" applyAlignment="1" applyProtection="1">
      <alignment horizontal="center" vertical="top"/>
      <protection hidden="1"/>
    </xf>
    <xf numFmtId="0" fontId="3" fillId="0" borderId="31" xfId="52" applyFont="1" applyBorder="1" applyAlignment="1">
      <alignment horizontal="center"/>
      <protection/>
    </xf>
    <xf numFmtId="0" fontId="3" fillId="0" borderId="31" xfId="52" applyFont="1" applyBorder="1" applyAlignment="1">
      <alignment/>
      <protection/>
    </xf>
    <xf numFmtId="49" fontId="2" fillId="33" borderId="15" xfId="52" applyNumberFormat="1" applyFont="1" applyFill="1" applyBorder="1" applyAlignment="1" applyProtection="1">
      <alignment horizontal="center" vertical="center"/>
      <protection hidden="1" locked="0"/>
    </xf>
    <xf numFmtId="49" fontId="2" fillId="0" borderId="17" xfId="52" applyNumberFormat="1" applyFont="1" applyBorder="1" applyAlignment="1" applyProtection="1">
      <alignment horizontal="center" vertical="center"/>
      <protection hidden="1" locked="0"/>
    </xf>
    <xf numFmtId="0" fontId="2" fillId="33" borderId="15" xfId="52" applyFont="1" applyFill="1" applyBorder="1" applyAlignment="1" applyProtection="1">
      <alignment horizontal="left" vertical="center"/>
      <protection hidden="1" locked="0"/>
    </xf>
    <xf numFmtId="0" fontId="3" fillId="0" borderId="16" xfId="52" applyFont="1" applyBorder="1" applyAlignment="1">
      <alignment/>
      <protection/>
    </xf>
    <xf numFmtId="0" fontId="3" fillId="0" borderId="17" xfId="52" applyFont="1" applyBorder="1" applyAlignment="1">
      <alignment/>
      <protection/>
    </xf>
    <xf numFmtId="0" fontId="3" fillId="0" borderId="0" xfId="52" applyFont="1" applyBorder="1" applyAlignment="1" applyProtection="1">
      <alignment horizontal="center" vertical="top"/>
      <protection hidden="1"/>
    </xf>
    <xf numFmtId="0" fontId="3" fillId="0" borderId="0" xfId="52" applyFont="1" applyBorder="1" applyAlignment="1" applyProtection="1">
      <alignment horizontal="center"/>
      <protection hidden="1"/>
    </xf>
    <xf numFmtId="0" fontId="3" fillId="0" borderId="25" xfId="52" applyFont="1" applyBorder="1" applyAlignment="1" applyProtection="1">
      <alignment horizontal="center"/>
      <protection hidden="1"/>
    </xf>
    <xf numFmtId="0" fontId="2" fillId="33" borderId="15" xfId="0" applyFont="1" applyFill="1" applyBorder="1" applyAlignment="1" applyProtection="1">
      <alignment horizontal="left" vertical="center"/>
      <protection hidden="1" locked="0"/>
    </xf>
    <xf numFmtId="0" fontId="2" fillId="0" borderId="16" xfId="0" applyFont="1" applyBorder="1" applyAlignment="1" applyProtection="1">
      <alignment horizontal="left" vertical="center"/>
      <protection hidden="1" locked="0"/>
    </xf>
    <xf numFmtId="0" fontId="2" fillId="33" borderId="15" xfId="52" applyFont="1" applyFill="1" applyBorder="1" applyAlignment="1" applyProtection="1">
      <alignment horizontal="right" vertical="center"/>
      <protection hidden="1" locked="0"/>
    </xf>
    <xf numFmtId="0" fontId="2" fillId="35" borderId="15" xfId="52" applyFont="1" applyFill="1" applyBorder="1" applyAlignment="1" applyProtection="1">
      <alignment horizontal="right" vertical="center"/>
      <protection hidden="1" locked="0"/>
    </xf>
    <xf numFmtId="0" fontId="3" fillId="36" borderId="16" xfId="52" applyFont="1" applyFill="1" applyBorder="1" applyAlignment="1">
      <alignment/>
      <protection/>
    </xf>
    <xf numFmtId="0" fontId="3" fillId="36" borderId="17" xfId="52" applyFont="1" applyFill="1" applyBorder="1" applyAlignment="1">
      <alignment/>
      <protection/>
    </xf>
    <xf numFmtId="0" fontId="3" fillId="0" borderId="0" xfId="52" applyFont="1" applyBorder="1" applyAlignment="1" applyProtection="1">
      <alignment vertical="top" wrapText="1"/>
      <protection hidden="1"/>
    </xf>
    <xf numFmtId="0" fontId="3" fillId="0" borderId="0" xfId="52" applyFont="1" applyBorder="1" applyAlignment="1" applyProtection="1">
      <alignment wrapText="1"/>
      <protection hidden="1"/>
    </xf>
    <xf numFmtId="0" fontId="3" fillId="0" borderId="16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3" fillId="0" borderId="0" xfId="52" applyFont="1" applyAlignment="1" applyProtection="1">
      <alignment horizontal="center" vertical="center"/>
      <protection hidden="1"/>
    </xf>
    <xf numFmtId="0" fontId="3" fillId="0" borderId="0" xfId="52" applyFont="1" applyAlignment="1">
      <alignment horizontal="center" vertical="center"/>
      <protection/>
    </xf>
    <xf numFmtId="0" fontId="3" fillId="0" borderId="0" xfId="52" applyFont="1" applyAlignment="1">
      <alignment horizontal="center"/>
      <protection/>
    </xf>
    <xf numFmtId="0" fontId="3" fillId="0" borderId="0" xfId="52" applyFont="1" applyAlignment="1">
      <alignment horizontal="center" vertical="center"/>
      <protection/>
    </xf>
    <xf numFmtId="0" fontId="3" fillId="0" borderId="0" xfId="52" applyFont="1" applyAlignment="1">
      <alignment vertical="center"/>
      <protection/>
    </xf>
    <xf numFmtId="0" fontId="3" fillId="0" borderId="0" xfId="52" applyFont="1" applyAlignment="1">
      <alignment horizontal="center"/>
      <protection/>
    </xf>
    <xf numFmtId="0" fontId="4" fillId="33" borderId="15" xfId="35" applyFill="1" applyBorder="1" applyAlignment="1" applyProtection="1">
      <alignment/>
      <protection hidden="1" locked="0"/>
    </xf>
    <xf numFmtId="0" fontId="2" fillId="0" borderId="16" xfId="0" applyFont="1" applyBorder="1" applyAlignment="1" applyProtection="1">
      <alignment/>
      <protection hidden="1" locked="0"/>
    </xf>
    <xf numFmtId="0" fontId="2" fillId="0" borderId="17" xfId="0" applyFont="1" applyBorder="1" applyAlignment="1" applyProtection="1">
      <alignment/>
      <protection hidden="1" locked="0"/>
    </xf>
    <xf numFmtId="0" fontId="4" fillId="33" borderId="15" xfId="35" applyFont="1" applyFill="1" applyBorder="1" applyAlignment="1" applyProtection="1">
      <alignment/>
      <protection hidden="1" locked="0"/>
    </xf>
    <xf numFmtId="0" fontId="3" fillId="0" borderId="23" xfId="52" applyFont="1" applyBorder="1" applyAlignment="1" applyProtection="1">
      <alignment horizontal="right" vertical="center"/>
      <protection hidden="1"/>
    </xf>
    <xf numFmtId="0" fontId="3" fillId="0" borderId="0" xfId="52" applyFont="1" applyBorder="1" applyAlignment="1" applyProtection="1">
      <alignment horizontal="right"/>
      <protection hidden="1"/>
    </xf>
    <xf numFmtId="0" fontId="3" fillId="0" borderId="16" xfId="0" applyFont="1" applyBorder="1" applyAlignment="1">
      <alignment horizontal="left" vertical="center"/>
    </xf>
    <xf numFmtId="1" fontId="2" fillId="33" borderId="15" xfId="0" applyNumberFormat="1" applyFont="1" applyFill="1" applyBorder="1" applyAlignment="1" applyProtection="1">
      <alignment horizontal="center" vertical="center"/>
      <protection hidden="1" locked="0"/>
    </xf>
    <xf numFmtId="1" fontId="2" fillId="33" borderId="17" xfId="0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2" applyFont="1" applyBorder="1" applyAlignment="1" applyProtection="1">
      <alignment horizontal="right" vertical="center" wrapText="1"/>
      <protection hidden="1"/>
    </xf>
    <xf numFmtId="0" fontId="3" fillId="0" borderId="0" xfId="52" applyFont="1" applyBorder="1" applyAlignment="1" applyProtection="1">
      <alignment horizontal="right" wrapText="1"/>
      <protection hidden="1"/>
    </xf>
    <xf numFmtId="0" fontId="3" fillId="0" borderId="0" xfId="52" applyFont="1" applyAlignment="1" applyProtection="1">
      <alignment horizontal="right" wrapText="1"/>
      <protection hidden="1"/>
    </xf>
    <xf numFmtId="49" fontId="2" fillId="33" borderId="15" xfId="0" applyNumberFormat="1" applyFont="1" applyFill="1" applyBorder="1" applyAlignment="1" applyProtection="1">
      <alignment horizontal="center" vertical="center"/>
      <protection hidden="1" locked="0"/>
    </xf>
    <xf numFmtId="49" fontId="2" fillId="0" borderId="17" xfId="0" applyNumberFormat="1" applyFont="1" applyBorder="1" applyAlignment="1" applyProtection="1">
      <alignment horizontal="center" vertical="center"/>
      <protection hidden="1" locked="0"/>
    </xf>
    <xf numFmtId="0" fontId="2" fillId="0" borderId="0" xfId="52" applyFont="1" applyFill="1" applyBorder="1" applyAlignment="1" applyProtection="1">
      <alignment horizontal="left" vertical="center" wrapText="1"/>
      <protection hidden="1"/>
    </xf>
    <xf numFmtId="0" fontId="2" fillId="0" borderId="14" xfId="52" applyFont="1" applyFill="1" applyBorder="1" applyAlignment="1" applyProtection="1">
      <alignment horizontal="left" vertical="center" wrapText="1"/>
      <protection hidden="1"/>
    </xf>
    <xf numFmtId="0" fontId="14" fillId="0" borderId="0" xfId="52" applyFont="1" applyBorder="1" applyAlignment="1" applyProtection="1">
      <alignment horizontal="center" vertical="center" wrapText="1"/>
      <protection hidden="1"/>
    </xf>
    <xf numFmtId="0" fontId="3" fillId="0" borderId="0" xfId="52" applyFont="1" applyAlignment="1" applyProtection="1">
      <alignment wrapText="1"/>
      <protection hidden="1"/>
    </xf>
    <xf numFmtId="0" fontId="1" fillId="0" borderId="0" xfId="52" applyFont="1" applyBorder="1" applyAlignment="1" applyProtection="1">
      <alignment horizontal="right" vertical="center" wrapText="1"/>
      <protection hidden="1"/>
    </xf>
    <xf numFmtId="0" fontId="1" fillId="0" borderId="14" xfId="52" applyFont="1" applyBorder="1" applyAlignment="1" applyProtection="1">
      <alignment horizontal="right" wrapText="1"/>
      <protection hidden="1"/>
    </xf>
    <xf numFmtId="0" fontId="13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0" xfId="0" applyFont="1" applyBorder="1" applyAlignment="1" applyProtection="1">
      <alignment horizontal="center" vertical="top" wrapText="1"/>
      <protection hidden="1"/>
    </xf>
    <xf numFmtId="0" fontId="9" fillId="0" borderId="16" xfId="0" applyFont="1" applyFill="1" applyBorder="1" applyAlignment="1" applyProtection="1">
      <alignment horizontal="center" vertical="top" wrapText="1"/>
      <protection hidden="1"/>
    </xf>
    <xf numFmtId="0" fontId="2" fillId="0" borderId="32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9" fillId="33" borderId="37" xfId="0" applyFont="1" applyFill="1" applyBorder="1" applyAlignment="1" applyProtection="1">
      <alignment vertical="center" wrapText="1"/>
      <protection hidden="1"/>
    </xf>
    <xf numFmtId="0" fontId="9" fillId="33" borderId="38" xfId="0" applyFont="1" applyFill="1" applyBorder="1" applyAlignment="1" applyProtection="1">
      <alignment vertical="center" wrapText="1"/>
      <protection hidden="1"/>
    </xf>
    <xf numFmtId="0" fontId="9" fillId="33" borderId="39" xfId="0" applyFont="1" applyFill="1" applyBorder="1" applyAlignment="1" applyProtection="1">
      <alignment vertical="center" wrapText="1"/>
      <protection hidden="1"/>
    </xf>
    <xf numFmtId="0" fontId="2" fillId="34" borderId="28" xfId="0" applyFont="1" applyFill="1" applyBorder="1" applyAlignment="1" applyProtection="1">
      <alignment horizontal="center" vertical="center" wrapText="1"/>
      <protection hidden="1"/>
    </xf>
    <xf numFmtId="0" fontId="2" fillId="34" borderId="40" xfId="0" applyFont="1" applyFill="1" applyBorder="1" applyAlignment="1" applyProtection="1">
      <alignment horizontal="center" vertical="center" wrapText="1"/>
      <protection hidden="1"/>
    </xf>
    <xf numFmtId="0" fontId="2" fillId="34" borderId="41" xfId="0" applyFont="1" applyFill="1" applyBorder="1" applyAlignment="1" applyProtection="1">
      <alignment horizontal="center" vertical="center" wrapText="1"/>
      <protection hidden="1"/>
    </xf>
    <xf numFmtId="0" fontId="6" fillId="34" borderId="29" xfId="0" applyFont="1" applyFill="1" applyBorder="1" applyAlignment="1" applyProtection="1">
      <alignment horizontal="center" vertical="center" wrapText="1"/>
      <protection hidden="1"/>
    </xf>
    <xf numFmtId="0" fontId="2" fillId="37" borderId="15" xfId="0" applyFont="1" applyFill="1" applyBorder="1" applyAlignment="1">
      <alignment horizontal="left" vertical="center" wrapText="1"/>
    </xf>
    <xf numFmtId="0" fontId="0" fillId="37" borderId="16" xfId="0" applyFont="1" applyFill="1" applyBorder="1" applyAlignment="1">
      <alignment horizontal="left" vertical="center" wrapText="1"/>
    </xf>
    <xf numFmtId="0" fontId="0" fillId="37" borderId="17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37" borderId="37" xfId="0" applyFont="1" applyFill="1" applyBorder="1" applyAlignment="1">
      <alignment horizontal="left" vertical="center" wrapText="1"/>
    </xf>
    <xf numFmtId="0" fontId="0" fillId="37" borderId="38" xfId="0" applyFont="1" applyFill="1" applyBorder="1" applyAlignment="1">
      <alignment vertical="center"/>
    </xf>
    <xf numFmtId="0" fontId="0" fillId="37" borderId="39" xfId="0" applyFont="1" applyFill="1" applyBorder="1" applyAlignment="1">
      <alignment vertical="center"/>
    </xf>
    <xf numFmtId="0" fontId="3" fillId="0" borderId="20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3" fillId="0" borderId="2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left" vertical="center" wrapText="1"/>
    </xf>
    <xf numFmtId="0" fontId="2" fillId="37" borderId="38" xfId="0" applyFont="1" applyFill="1" applyBorder="1" applyAlignment="1">
      <alignment horizontal="left" vertical="center" wrapText="1"/>
    </xf>
    <xf numFmtId="0" fontId="0" fillId="37" borderId="38" xfId="0" applyFont="1" applyFill="1" applyBorder="1" applyAlignment="1">
      <alignment horizontal="left" vertical="center" wrapText="1"/>
    </xf>
    <xf numFmtId="0" fontId="0" fillId="37" borderId="39" xfId="0" applyFont="1" applyFill="1" applyBorder="1" applyAlignment="1">
      <alignment horizontal="left" vertical="center" wrapText="1"/>
    </xf>
    <xf numFmtId="0" fontId="0" fillId="0" borderId="33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2" fillId="34" borderId="27" xfId="0" applyFont="1" applyFill="1" applyBorder="1" applyAlignment="1" applyProtection="1">
      <alignment horizontal="center" vertical="center" wrapText="1"/>
      <protection hidden="1"/>
    </xf>
    <xf numFmtId="0" fontId="9" fillId="38" borderId="37" xfId="0" applyFont="1" applyFill="1" applyBorder="1" applyAlignment="1" applyProtection="1">
      <alignment vertical="center" wrapText="1"/>
      <protection hidden="1"/>
    </xf>
    <xf numFmtId="0" fontId="9" fillId="38" borderId="38" xfId="0" applyFont="1" applyFill="1" applyBorder="1" applyAlignment="1" applyProtection="1">
      <alignment vertical="center" wrapText="1"/>
      <protection hidden="1"/>
    </xf>
    <xf numFmtId="0" fontId="9" fillId="38" borderId="39" xfId="0" applyFont="1" applyFill="1" applyBorder="1" applyAlignment="1" applyProtection="1">
      <alignment vertical="center" wrapText="1"/>
      <protection hidden="1"/>
    </xf>
    <xf numFmtId="0" fontId="2" fillId="0" borderId="20" xfId="0" applyFont="1" applyFill="1" applyBorder="1" applyAlignment="1">
      <alignment horizontal="left" vertical="center" wrapText="1" indent="1"/>
    </xf>
    <xf numFmtId="0" fontId="2" fillId="0" borderId="35" xfId="0" applyFont="1" applyFill="1" applyBorder="1" applyAlignment="1">
      <alignment horizontal="left" vertical="center" wrapText="1" indent="1"/>
    </xf>
    <xf numFmtId="0" fontId="2" fillId="0" borderId="36" xfId="0" applyFont="1" applyFill="1" applyBorder="1" applyAlignment="1">
      <alignment horizontal="left" vertical="center" wrapText="1" indent="1"/>
    </xf>
    <xf numFmtId="0" fontId="9" fillId="37" borderId="38" xfId="0" applyFont="1" applyFill="1" applyBorder="1" applyAlignment="1">
      <alignment vertical="center" wrapText="1"/>
    </xf>
    <xf numFmtId="0" fontId="9" fillId="37" borderId="39" xfId="0" applyFont="1" applyFill="1" applyBorder="1" applyAlignment="1">
      <alignment vertical="center" wrapText="1"/>
    </xf>
    <xf numFmtId="0" fontId="3" fillId="0" borderId="2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2" fillId="0" borderId="21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13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6" fillId="33" borderId="37" xfId="0" applyFont="1" applyFill="1" applyBorder="1" applyAlignment="1" applyProtection="1">
      <alignment vertical="center" wrapText="1"/>
      <protection hidden="1"/>
    </xf>
    <xf numFmtId="0" fontId="6" fillId="33" borderId="38" xfId="0" applyFont="1" applyFill="1" applyBorder="1" applyAlignment="1" applyProtection="1">
      <alignment vertical="center" wrapText="1"/>
      <protection hidden="1"/>
    </xf>
    <xf numFmtId="0" fontId="6" fillId="33" borderId="39" xfId="0" applyFont="1" applyFill="1" applyBorder="1" applyAlignment="1" applyProtection="1">
      <alignment vertical="center" wrapText="1"/>
      <protection hidden="1"/>
    </xf>
    <xf numFmtId="0" fontId="2" fillId="34" borderId="27" xfId="0" applyFont="1" applyFill="1" applyBorder="1" applyAlignment="1">
      <alignment horizontal="center" vertical="center" wrapText="1"/>
    </xf>
    <xf numFmtId="0" fontId="6" fillId="34" borderId="29" xfId="0" applyFont="1" applyFill="1" applyBorder="1" applyAlignment="1">
      <alignment horizontal="center" vertical="center" wrapText="1"/>
    </xf>
    <xf numFmtId="0" fontId="2" fillId="39" borderId="37" xfId="0" applyFont="1" applyFill="1" applyBorder="1" applyAlignment="1">
      <alignment horizontal="left" vertical="center" wrapText="1"/>
    </xf>
    <xf numFmtId="0" fontId="2" fillId="39" borderId="38" xfId="0" applyFont="1" applyFill="1" applyBorder="1" applyAlignment="1">
      <alignment horizontal="left" vertical="center" wrapText="1"/>
    </xf>
    <xf numFmtId="0" fontId="0" fillId="39" borderId="38" xfId="0" applyFont="1" applyFill="1" applyBorder="1" applyAlignment="1">
      <alignment vertical="center" wrapText="1"/>
    </xf>
    <xf numFmtId="0" fontId="0" fillId="39" borderId="39" xfId="0" applyFont="1" applyFill="1" applyBorder="1" applyAlignment="1">
      <alignment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35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42" xfId="0" applyFont="1" applyBorder="1" applyAlignment="1">
      <alignment/>
    </xf>
    <xf numFmtId="0" fontId="0" fillId="0" borderId="43" xfId="0" applyFont="1" applyBorder="1" applyAlignment="1">
      <alignment/>
    </xf>
    <xf numFmtId="0" fontId="3" fillId="0" borderId="32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1" fillId="0" borderId="25" xfId="0" applyFont="1" applyFill="1" applyBorder="1" applyAlignment="1">
      <alignment horizontal="left" vertical="center" wrapText="1"/>
    </xf>
    <xf numFmtId="0" fontId="1" fillId="0" borderId="25" xfId="0" applyFont="1" applyBorder="1" applyAlignment="1">
      <alignment vertical="center" wrapText="1"/>
    </xf>
    <xf numFmtId="0" fontId="13" fillId="0" borderId="0" xfId="57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vertical="center" wrapText="1"/>
    </xf>
    <xf numFmtId="0" fontId="0" fillId="0" borderId="39" xfId="0" applyFont="1" applyFill="1" applyBorder="1" applyAlignment="1">
      <alignment vertical="center" wrapText="1"/>
    </xf>
    <xf numFmtId="0" fontId="9" fillId="0" borderId="0" xfId="57" applyFont="1" applyFill="1" applyBorder="1" applyAlignment="1" applyProtection="1">
      <alignment horizontal="center" vertical="center"/>
      <protection hidden="1"/>
    </xf>
    <xf numFmtId="14" fontId="9" fillId="33" borderId="0" xfId="57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7" applyFont="1" applyBorder="1" applyAlignment="1">
      <alignment vertical="center"/>
      <protection/>
    </xf>
    <xf numFmtId="0" fontId="2" fillId="34" borderId="30" xfId="0" applyFont="1" applyFill="1" applyBorder="1" applyAlignment="1">
      <alignment horizontal="center" vertical="center" wrapText="1"/>
    </xf>
    <xf numFmtId="49" fontId="6" fillId="34" borderId="29" xfId="0" applyNumberFormat="1" applyFont="1" applyFill="1" applyBorder="1" applyAlignment="1">
      <alignment horizontal="center" vertical="center" wrapText="1"/>
    </xf>
    <xf numFmtId="0" fontId="13" fillId="0" borderId="0" xfId="57" applyFont="1" applyAlignment="1">
      <alignment/>
      <protection/>
    </xf>
    <xf numFmtId="0" fontId="19" fillId="0" borderId="0" xfId="57" applyFont="1" applyBorder="1" applyAlignment="1">
      <alignment horizontal="justify" vertical="top" wrapText="1"/>
      <protection/>
    </xf>
    <xf numFmtId="0" fontId="12" fillId="0" borderId="0" xfId="57" applyAlignment="1">
      <alignment/>
      <protection/>
    </xf>
  </cellXfs>
  <cellStyles count="52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TFI-KI" xfId="51"/>
    <cellStyle name="Normal_TFI-POD" xfId="52"/>
    <cellStyle name="Percent" xfId="53"/>
    <cellStyle name="Povezana ćelija" xfId="54"/>
    <cellStyle name="Followed Hyperlink" xfId="55"/>
    <cellStyle name="Provjera ćelije" xfId="56"/>
    <cellStyle name="Stil 1" xfId="57"/>
    <cellStyle name="Tekst objašnjenja" xfId="58"/>
    <cellStyle name="Tekst upozorenja" xfId="59"/>
    <cellStyle name="Ukupni zbroj" xfId="60"/>
    <cellStyle name="Unos" xfId="61"/>
    <cellStyle name="Currency" xfId="62"/>
    <cellStyle name="Currency [0]" xfId="63"/>
    <cellStyle name="Comma" xfId="64"/>
    <cellStyle name="Comma [0]" xfId="65"/>
  </cellStyles>
  <dxfs count="6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indexed="10"/>
      </font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uprava@duro-dakovic.com" TargetMode="External" /><Relationship Id="rId2" Type="http://schemas.openxmlformats.org/officeDocument/2006/relationships/hyperlink" Target="http://www.duro-dakovic.com/" TargetMode="Externa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92"/>
  <sheetViews>
    <sheetView showGridLines="0" showRowColHeaders="0" zoomScalePageLayoutView="0" workbookViewId="0" topLeftCell="IV1">
      <selection activeCell="A1" sqref="A1"/>
    </sheetView>
  </sheetViews>
  <sheetFormatPr defaultColWidth="0" defaultRowHeight="12.75"/>
  <cols>
    <col min="1" max="1" width="16.57421875" style="0" hidden="1" customWidth="1"/>
    <col min="2" max="2" width="15.421875" style="8" hidden="1" customWidth="1"/>
    <col min="3" max="3" width="5.421875" style="0" hidden="1" customWidth="1"/>
    <col min="4" max="4" width="9.8515625" style="0" hidden="1" customWidth="1"/>
    <col min="5" max="5" width="6.421875" style="0" hidden="1" customWidth="1"/>
    <col min="6" max="6" width="5.00390625" style="0" hidden="1" customWidth="1"/>
    <col min="7" max="7" width="9.421875" style="0" hidden="1" customWidth="1"/>
    <col min="8" max="8" width="12.57421875" style="19" hidden="1" customWidth="1"/>
    <col min="9" max="9" width="10.421875" style="0" hidden="1" customWidth="1"/>
    <col min="10" max="11" width="10.140625" style="15" hidden="1" customWidth="1"/>
    <col min="12" max="20" width="8.421875" style="15" hidden="1" customWidth="1"/>
    <col min="21" max="24" width="9.140625" style="15" hidden="1" customWidth="1"/>
    <col min="25" max="25" width="9.8515625" style="0" hidden="1" customWidth="1"/>
    <col min="26" max="27" width="10.57421875" style="0" hidden="1" customWidth="1"/>
    <col min="28" max="28" width="12.7109375" style="0" hidden="1" customWidth="1"/>
    <col min="29" max="29" width="12.8515625" style="0" hidden="1" customWidth="1"/>
    <col min="30" max="16384" width="9.140625" style="0" hidden="1" customWidth="1"/>
  </cols>
  <sheetData>
    <row r="1" spans="1:29" ht="12.75">
      <c r="A1" s="16" t="s">
        <v>38</v>
      </c>
      <c r="B1" s="17" t="s">
        <v>39</v>
      </c>
      <c r="C1" s="16"/>
      <c r="D1" s="16" t="s">
        <v>154</v>
      </c>
      <c r="E1" s="16" t="s">
        <v>155</v>
      </c>
      <c r="F1" s="16" t="s">
        <v>90</v>
      </c>
      <c r="G1" s="16" t="s">
        <v>156</v>
      </c>
      <c r="H1" s="21" t="s">
        <v>16</v>
      </c>
      <c r="I1" s="16" t="s">
        <v>201</v>
      </c>
      <c r="J1" s="34" t="s">
        <v>17</v>
      </c>
      <c r="K1" s="34" t="s">
        <v>18</v>
      </c>
      <c r="L1" s="34" t="s">
        <v>19</v>
      </c>
      <c r="M1" s="34" t="s">
        <v>20</v>
      </c>
      <c r="N1" s="34" t="s">
        <v>21</v>
      </c>
      <c r="O1" s="34" t="s">
        <v>22</v>
      </c>
      <c r="P1" s="34" t="s">
        <v>23</v>
      </c>
      <c r="Q1" s="34" t="s">
        <v>24</v>
      </c>
      <c r="R1" s="34" t="s">
        <v>25</v>
      </c>
      <c r="S1" s="34" t="s">
        <v>26</v>
      </c>
      <c r="T1" s="34" t="s">
        <v>27</v>
      </c>
      <c r="U1" s="34" t="s">
        <v>206</v>
      </c>
      <c r="V1" s="34" t="s">
        <v>207</v>
      </c>
      <c r="W1" s="34" t="s">
        <v>208</v>
      </c>
      <c r="X1" s="34" t="s">
        <v>209</v>
      </c>
      <c r="Y1" s="16" t="s">
        <v>210</v>
      </c>
      <c r="Z1" s="16" t="s">
        <v>211</v>
      </c>
      <c r="AA1" s="16" t="s">
        <v>212</v>
      </c>
      <c r="AB1" s="16" t="s">
        <v>213</v>
      </c>
      <c r="AC1" s="18" t="s">
        <v>44</v>
      </c>
    </row>
    <row r="2" spans="1:33" ht="12.75">
      <c r="A2" s="10" t="s">
        <v>103</v>
      </c>
      <c r="B2" s="20" t="e">
        <f>#REF!</f>
        <v>#REF!</v>
      </c>
      <c r="D2" t="s">
        <v>197</v>
      </c>
      <c r="E2">
        <v>1</v>
      </c>
      <c r="F2" t="e">
        <f>#REF!</f>
        <v>#REF!</v>
      </c>
      <c r="G2" t="e">
        <f>IF(#REF!=0,"",#REF!)</f>
        <v>#REF!</v>
      </c>
      <c r="H2" s="19" t="e">
        <f>J2/100*F2+2*K2/100*F2</f>
        <v>#REF!</v>
      </c>
      <c r="I2" s="15" t="e">
        <f>ABS(ROUND(J2,0)-J2)+ABS(ROUND(K2,0)-K2)</f>
        <v>#REF!</v>
      </c>
      <c r="J2" s="35" t="e">
        <f>#REF!</f>
        <v>#REF!</v>
      </c>
      <c r="K2" s="36" t="e">
        <f>#REF!</f>
        <v>#REF!</v>
      </c>
      <c r="L2" s="35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6"/>
      <c r="Y2" s="10" t="e">
        <f>IF(#REF!&lt;&gt;"",TEXT(#REF!,"00000000"),"")</f>
        <v>#REF!</v>
      </c>
      <c r="Z2" s="10" t="e">
        <f>IF(#REF!&lt;&gt;"",#REF!,"")</f>
        <v>#REF!</v>
      </c>
      <c r="AA2" s="10" t="e">
        <f>IF(#REF!&lt;&gt;"",#REF!,"")</f>
        <v>#REF!</v>
      </c>
      <c r="AB2" s="11" t="e">
        <f>IF(#REF!&lt;&gt;"",#REF!,0)</f>
        <v>#REF!</v>
      </c>
      <c r="AC2" t="e">
        <f>LEN(Y2)+LEN(Z2)+LEN(AA2)+INT(VALUE(AB2))</f>
        <v>#REF!</v>
      </c>
      <c r="AD2" t="e">
        <f>IF(#REF!&lt;&gt;"",#REF!,"")</f>
        <v>#REF!</v>
      </c>
      <c r="AE2" t="e">
        <f>IF(#REF!&lt;&gt;"",#REF!,"")</f>
        <v>#REF!</v>
      </c>
      <c r="AF2" t="e">
        <f>IF(#REF!&lt;&gt;"",#REF!,"")</f>
        <v>#REF!</v>
      </c>
      <c r="AG2" t="e">
        <f>IF(#REF!&lt;&gt;"",#REF!,"")</f>
        <v>#REF!</v>
      </c>
    </row>
    <row r="3" spans="1:29" ht="12.75">
      <c r="A3" s="10" t="s">
        <v>115</v>
      </c>
      <c r="B3" s="20" t="s">
        <v>116</v>
      </c>
      <c r="D3" t="s">
        <v>197</v>
      </c>
      <c r="E3">
        <v>1</v>
      </c>
      <c r="F3" t="e">
        <f>#REF!</f>
        <v>#REF!</v>
      </c>
      <c r="G3" t="e">
        <f>IF(#REF!=0,"",#REF!)</f>
        <v>#REF!</v>
      </c>
      <c r="H3" s="19" t="e">
        <f>J3/100*F3+2*K3/100*F3</f>
        <v>#REF!</v>
      </c>
      <c r="I3" t="e">
        <f>ABS(ROUND(J3,0)-J3)+ABS(ROUND(K3,0)-K3)</f>
        <v>#REF!</v>
      </c>
      <c r="J3" s="35" t="e">
        <f>#REF!</f>
        <v>#REF!</v>
      </c>
      <c r="K3" s="36" t="e">
        <f>#REF!</f>
        <v>#REF!</v>
      </c>
      <c r="L3" s="35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6"/>
      <c r="Y3" s="10" t="e">
        <f>IF(#REF!&lt;&gt;"",TEXT(#REF!,"00000000"),"")</f>
        <v>#REF!</v>
      </c>
      <c r="Z3" s="10" t="e">
        <f>IF(#REF!&lt;&gt;"",#REF!,"")</f>
        <v>#REF!</v>
      </c>
      <c r="AA3" s="10" t="e">
        <f>IF(#REF!&lt;&gt;"",#REF!,"")</f>
        <v>#REF!</v>
      </c>
      <c r="AB3" s="11" t="e">
        <f>IF(#REF!&lt;&gt;"",#REF!,0)</f>
        <v>#REF!</v>
      </c>
      <c r="AC3" t="e">
        <f aca="true" t="shared" si="0" ref="AC3:AC66">LEN(Y3)+LEN(Z3)+LEN(AA3)+INT(VALUE(AB3))</f>
        <v>#REF!</v>
      </c>
    </row>
    <row r="4" spans="1:29" ht="12.75">
      <c r="A4" s="10" t="s">
        <v>117</v>
      </c>
      <c r="B4" s="20">
        <v>2000</v>
      </c>
      <c r="D4" t="s">
        <v>197</v>
      </c>
      <c r="E4">
        <v>1</v>
      </c>
      <c r="F4" t="e">
        <f>#REF!</f>
        <v>#REF!</v>
      </c>
      <c r="G4" t="e">
        <f>IF(#REF!=0,"",#REF!)</f>
        <v>#REF!</v>
      </c>
      <c r="H4" s="19" t="e">
        <f aca="true" t="shared" si="1" ref="H4:H44">J4/100*F4+2*K4/100*F4</f>
        <v>#REF!</v>
      </c>
      <c r="I4" s="15" t="e">
        <f>ABS(ROUND(J4,0)-J4)+ABS(ROUND(K4,0)-K4)</f>
        <v>#REF!</v>
      </c>
      <c r="J4" s="35" t="e">
        <f>#REF!</f>
        <v>#REF!</v>
      </c>
      <c r="K4" s="36" t="e">
        <f>#REF!</f>
        <v>#REF!</v>
      </c>
      <c r="L4" s="35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6"/>
      <c r="Y4" s="10" t="e">
        <f>IF(#REF!&lt;&gt;"",TEXT(#REF!,"00000000"),"")</f>
        <v>#REF!</v>
      </c>
      <c r="Z4" s="10" t="e">
        <f>IF(#REF!&lt;&gt;"",#REF!,"")</f>
        <v>#REF!</v>
      </c>
      <c r="AA4" s="10" t="e">
        <f>IF(#REF!&lt;&gt;"",#REF!,"")</f>
        <v>#REF!</v>
      </c>
      <c r="AB4" s="11" t="e">
        <f>IF(#REF!&lt;&gt;"",#REF!,0)</f>
        <v>#REF!</v>
      </c>
      <c r="AC4" t="e">
        <f t="shared" si="0"/>
        <v>#REF!</v>
      </c>
    </row>
    <row r="5" spans="1:29" ht="12.75">
      <c r="A5" t="s">
        <v>37</v>
      </c>
      <c r="B5" s="8">
        <f>IF(ISNUMBER(#REF!),#REF!,0)</f>
        <v>0</v>
      </c>
      <c r="D5" t="s">
        <v>197</v>
      </c>
      <c r="E5">
        <v>1</v>
      </c>
      <c r="F5" t="e">
        <f>#REF!</f>
        <v>#REF!</v>
      </c>
      <c r="G5" t="e">
        <f>IF(#REF!=0,"",#REF!)</f>
        <v>#REF!</v>
      </c>
      <c r="H5" s="19" t="e">
        <f t="shared" si="1"/>
        <v>#REF!</v>
      </c>
      <c r="I5" t="e">
        <f aca="true" t="shared" si="2" ref="I5:I44">ABS(ROUND(J5,0)-J5)+ABS(ROUND(K5,0)-K5)</f>
        <v>#REF!</v>
      </c>
      <c r="J5" s="35" t="e">
        <f>#REF!</f>
        <v>#REF!</v>
      </c>
      <c r="K5" s="36" t="e">
        <f>#REF!</f>
        <v>#REF!</v>
      </c>
      <c r="L5" s="35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6"/>
      <c r="Y5" s="10" t="e">
        <f>IF(#REF!&lt;&gt;"",TEXT(#REF!,"00000000"),"")</f>
        <v>#REF!</v>
      </c>
      <c r="Z5" s="10" t="e">
        <f>IF(#REF!&lt;&gt;"",#REF!,"")</f>
        <v>#REF!</v>
      </c>
      <c r="AA5" s="10" t="e">
        <f>IF(#REF!&lt;&gt;"",#REF!,"")</f>
        <v>#REF!</v>
      </c>
      <c r="AB5" s="11" t="e">
        <f>IF(#REF!&lt;&gt;"",#REF!,0)</f>
        <v>#REF!</v>
      </c>
      <c r="AC5" t="e">
        <f t="shared" si="0"/>
        <v>#REF!</v>
      </c>
    </row>
    <row r="6" spans="1:29" ht="12.75">
      <c r="A6" t="s">
        <v>28</v>
      </c>
      <c r="B6" s="8" t="e">
        <f>#REF!</f>
        <v>#REF!</v>
      </c>
      <c r="D6" t="s">
        <v>197</v>
      </c>
      <c r="E6">
        <v>1</v>
      </c>
      <c r="F6" t="e">
        <f>#REF!</f>
        <v>#REF!</v>
      </c>
      <c r="G6" t="e">
        <f>IF(#REF!=0,"",#REF!)</f>
        <v>#REF!</v>
      </c>
      <c r="H6" s="19" t="e">
        <f t="shared" si="1"/>
        <v>#REF!</v>
      </c>
      <c r="I6" s="15" t="e">
        <f t="shared" si="2"/>
        <v>#REF!</v>
      </c>
      <c r="J6" s="35" t="e">
        <f>#REF!</f>
        <v>#REF!</v>
      </c>
      <c r="K6" s="36" t="e">
        <f>#REF!</f>
        <v>#REF!</v>
      </c>
      <c r="L6" s="35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6"/>
      <c r="Y6" s="10" t="e">
        <f>IF(#REF!&lt;&gt;"",TEXT(#REF!,"00000000"),"")</f>
        <v>#REF!</v>
      </c>
      <c r="Z6" s="10" t="e">
        <f>IF(#REF!&lt;&gt;"",#REF!,"")</f>
        <v>#REF!</v>
      </c>
      <c r="AA6" s="10" t="e">
        <f>IF(#REF!&lt;&gt;"",#REF!,"")</f>
        <v>#REF!</v>
      </c>
      <c r="AB6" s="11" t="e">
        <f>IF(#REF!&lt;&gt;"",#REF!,0)</f>
        <v>#REF!</v>
      </c>
      <c r="AC6" t="e">
        <f t="shared" si="0"/>
        <v>#REF!</v>
      </c>
    </row>
    <row r="7" spans="1:29" ht="12.75">
      <c r="A7" t="s">
        <v>29</v>
      </c>
      <c r="B7" s="8" t="e">
        <f>#REF!</f>
        <v>#REF!</v>
      </c>
      <c r="D7" t="s">
        <v>197</v>
      </c>
      <c r="E7">
        <v>1</v>
      </c>
      <c r="F7" t="e">
        <f>#REF!</f>
        <v>#REF!</v>
      </c>
      <c r="G7" t="e">
        <f>IF(#REF!=0,"",#REF!)</f>
        <v>#REF!</v>
      </c>
      <c r="H7" s="19" t="e">
        <f t="shared" si="1"/>
        <v>#REF!</v>
      </c>
      <c r="I7" t="e">
        <f t="shared" si="2"/>
        <v>#REF!</v>
      </c>
      <c r="J7" s="35" t="e">
        <f>#REF!</f>
        <v>#REF!</v>
      </c>
      <c r="K7" s="36" t="e">
        <f>#REF!</f>
        <v>#REF!</v>
      </c>
      <c r="L7" s="35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6"/>
      <c r="Y7" s="10" t="e">
        <f>IF(#REF!&lt;&gt;"",TEXT(#REF!,"00000000"),"")</f>
        <v>#REF!</v>
      </c>
      <c r="Z7" s="10" t="e">
        <f>IF(#REF!&lt;&gt;"",#REF!,"")</f>
        <v>#REF!</v>
      </c>
      <c r="AA7" s="10" t="e">
        <f>IF(#REF!&lt;&gt;"",#REF!,"")</f>
        <v>#REF!</v>
      </c>
      <c r="AB7" s="11" t="e">
        <f>IF(#REF!&lt;&gt;"",#REF!,0)</f>
        <v>#REF!</v>
      </c>
      <c r="AC7" t="e">
        <f t="shared" si="0"/>
        <v>#REF!</v>
      </c>
    </row>
    <row r="8" spans="1:29" ht="12.75">
      <c r="A8" t="s">
        <v>72</v>
      </c>
      <c r="B8" s="8" t="e">
        <f>#REF!</f>
        <v>#REF!</v>
      </c>
      <c r="D8" t="s">
        <v>197</v>
      </c>
      <c r="E8">
        <v>1</v>
      </c>
      <c r="F8" t="e">
        <f>#REF!</f>
        <v>#REF!</v>
      </c>
      <c r="G8" t="e">
        <f>IF(#REF!=0,"",#REF!)</f>
        <v>#REF!</v>
      </c>
      <c r="H8" s="19" t="e">
        <f t="shared" si="1"/>
        <v>#REF!</v>
      </c>
      <c r="I8" s="15" t="e">
        <f t="shared" si="2"/>
        <v>#REF!</v>
      </c>
      <c r="J8" s="35" t="e">
        <f>#REF!</f>
        <v>#REF!</v>
      </c>
      <c r="K8" s="36" t="e">
        <f>#REF!</f>
        <v>#REF!</v>
      </c>
      <c r="L8" s="35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6"/>
      <c r="Y8" s="10" t="e">
        <f>IF(#REF!&lt;&gt;"",TEXT(#REF!,"00000000"),"")</f>
        <v>#REF!</v>
      </c>
      <c r="Z8" s="10" t="e">
        <f>IF(#REF!&lt;&gt;"",#REF!,"")</f>
        <v>#REF!</v>
      </c>
      <c r="AA8" s="10" t="e">
        <f>IF(#REF!&lt;&gt;"",#REF!,"")</f>
        <v>#REF!</v>
      </c>
      <c r="AB8" s="11" t="e">
        <f>IF(#REF!&lt;&gt;"",#REF!,0)</f>
        <v>#REF!</v>
      </c>
      <c r="AC8" t="e">
        <f t="shared" si="0"/>
        <v>#REF!</v>
      </c>
    </row>
    <row r="9" spans="1:29" ht="12.75">
      <c r="A9" t="s">
        <v>30</v>
      </c>
      <c r="B9" s="8" t="e">
        <f>TRIM(#REF!)</f>
        <v>#REF!</v>
      </c>
      <c r="D9" t="s">
        <v>197</v>
      </c>
      <c r="E9">
        <v>1</v>
      </c>
      <c r="F9" t="e">
        <f>#REF!</f>
        <v>#REF!</v>
      </c>
      <c r="G9" t="e">
        <f>IF(#REF!=0,"",#REF!)</f>
        <v>#REF!</v>
      </c>
      <c r="H9" s="19" t="e">
        <f t="shared" si="1"/>
        <v>#REF!</v>
      </c>
      <c r="I9" t="e">
        <f t="shared" si="2"/>
        <v>#REF!</v>
      </c>
      <c r="J9" s="35" t="e">
        <f>#REF!</f>
        <v>#REF!</v>
      </c>
      <c r="K9" s="36" t="e">
        <f>#REF!</f>
        <v>#REF!</v>
      </c>
      <c r="L9" s="35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6"/>
      <c r="Y9" s="10" t="e">
        <f>IF(#REF!&lt;&gt;"",TEXT(#REF!,"00000000"),"")</f>
        <v>#REF!</v>
      </c>
      <c r="Z9" s="10" t="e">
        <f>IF(#REF!&lt;&gt;"",#REF!,"")</f>
        <v>#REF!</v>
      </c>
      <c r="AA9" s="10" t="e">
        <f>IF(#REF!&lt;&gt;"",#REF!,"")</f>
        <v>#REF!</v>
      </c>
      <c r="AB9" s="11" t="e">
        <f>IF(#REF!&lt;&gt;"",#REF!,0)</f>
        <v>#REF!</v>
      </c>
      <c r="AC9" t="e">
        <f t="shared" si="0"/>
        <v>#REF!</v>
      </c>
    </row>
    <row r="10" spans="1:29" ht="12.75">
      <c r="A10" t="s">
        <v>31</v>
      </c>
      <c r="B10" s="8" t="e">
        <f>TEXT(#REF!,"00000")</f>
        <v>#REF!</v>
      </c>
      <c r="D10" t="s">
        <v>197</v>
      </c>
      <c r="E10">
        <v>1</v>
      </c>
      <c r="F10" t="e">
        <f>#REF!</f>
        <v>#REF!</v>
      </c>
      <c r="G10" t="e">
        <f>IF(#REF!=0,"",#REF!)</f>
        <v>#REF!</v>
      </c>
      <c r="H10" s="19" t="e">
        <f t="shared" si="1"/>
        <v>#REF!</v>
      </c>
      <c r="I10" s="15" t="e">
        <f t="shared" si="2"/>
        <v>#REF!</v>
      </c>
      <c r="J10" s="35" t="e">
        <f>#REF!</f>
        <v>#REF!</v>
      </c>
      <c r="K10" s="36" t="e">
        <f>#REF!</f>
        <v>#REF!</v>
      </c>
      <c r="L10" s="35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6"/>
      <c r="Y10" s="10" t="e">
        <f>IF(#REF!&lt;&gt;"",TEXT(#REF!,"00000000"),"")</f>
        <v>#REF!</v>
      </c>
      <c r="Z10" s="10" t="e">
        <f>IF(#REF!&lt;&gt;"",#REF!,"")</f>
        <v>#REF!</v>
      </c>
      <c r="AA10" s="10" t="e">
        <f>IF(#REF!&lt;&gt;"",#REF!,"")</f>
        <v>#REF!</v>
      </c>
      <c r="AB10" s="11" t="e">
        <f>IF(#REF!&lt;&gt;"",#REF!,0)</f>
        <v>#REF!</v>
      </c>
      <c r="AC10" t="e">
        <f t="shared" si="0"/>
        <v>#REF!</v>
      </c>
    </row>
    <row r="11" spans="1:29" ht="12.75">
      <c r="A11" t="s">
        <v>32</v>
      </c>
      <c r="B11" s="8" t="e">
        <f>TRIM(#REF!)</f>
        <v>#REF!</v>
      </c>
      <c r="D11" t="s">
        <v>197</v>
      </c>
      <c r="E11">
        <v>1</v>
      </c>
      <c r="F11" t="e">
        <f>#REF!</f>
        <v>#REF!</v>
      </c>
      <c r="G11" t="e">
        <f>IF(#REF!=0,"",#REF!)</f>
        <v>#REF!</v>
      </c>
      <c r="H11" s="19" t="e">
        <f t="shared" si="1"/>
        <v>#REF!</v>
      </c>
      <c r="I11" t="e">
        <f t="shared" si="2"/>
        <v>#REF!</v>
      </c>
      <c r="J11" s="35" t="e">
        <f>#REF!</f>
        <v>#REF!</v>
      </c>
      <c r="K11" s="36" t="e">
        <f>#REF!</f>
        <v>#REF!</v>
      </c>
      <c r="L11" s="35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6"/>
      <c r="Y11" s="10" t="e">
        <f>IF(#REF!&lt;&gt;"",TEXT(#REF!,"00000000"),"")</f>
        <v>#REF!</v>
      </c>
      <c r="Z11" s="10" t="e">
        <f>IF(#REF!&lt;&gt;"",#REF!,"")</f>
        <v>#REF!</v>
      </c>
      <c r="AA11" s="10" t="e">
        <f>IF(#REF!&lt;&gt;"",#REF!,"")</f>
        <v>#REF!</v>
      </c>
      <c r="AB11" s="11" t="e">
        <f>IF(#REF!&lt;&gt;"",#REF!,0)</f>
        <v>#REF!</v>
      </c>
      <c r="AC11" t="e">
        <f t="shared" si="0"/>
        <v>#REF!</v>
      </c>
    </row>
    <row r="12" spans="1:29" ht="12.75">
      <c r="A12" t="s">
        <v>33</v>
      </c>
      <c r="B12" s="8" t="e">
        <f>TRIM(#REF!)</f>
        <v>#REF!</v>
      </c>
      <c r="D12" t="s">
        <v>197</v>
      </c>
      <c r="E12">
        <v>1</v>
      </c>
      <c r="F12" t="e">
        <f>#REF!</f>
        <v>#REF!</v>
      </c>
      <c r="G12" t="e">
        <f>IF(#REF!=0,"",#REF!)</f>
        <v>#REF!</v>
      </c>
      <c r="H12" s="19" t="e">
        <f t="shared" si="1"/>
        <v>#REF!</v>
      </c>
      <c r="I12" s="15" t="e">
        <f t="shared" si="2"/>
        <v>#REF!</v>
      </c>
      <c r="J12" s="35" t="e">
        <f>#REF!</f>
        <v>#REF!</v>
      </c>
      <c r="K12" s="36" t="e">
        <f>#REF!</f>
        <v>#REF!</v>
      </c>
      <c r="L12" s="35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6"/>
      <c r="Y12" s="10" t="e">
        <f>IF(#REF!&lt;&gt;"",TEXT(#REF!,"00000000"),"")</f>
        <v>#REF!</v>
      </c>
      <c r="Z12" s="10" t="e">
        <f>IF(#REF!&lt;&gt;"",#REF!,"")</f>
        <v>#REF!</v>
      </c>
      <c r="AA12" s="10" t="e">
        <f>IF(#REF!&lt;&gt;"",#REF!,"")</f>
        <v>#REF!</v>
      </c>
      <c r="AB12" s="11" t="e">
        <f>IF(#REF!&lt;&gt;"",#REF!,0)</f>
        <v>#REF!</v>
      </c>
      <c r="AC12" t="e">
        <f t="shared" si="0"/>
        <v>#REF!</v>
      </c>
    </row>
    <row r="13" spans="1:29" ht="12.75">
      <c r="A13" t="s">
        <v>246</v>
      </c>
      <c r="B13" s="8" t="e">
        <f>TRIM(#REF!)</f>
        <v>#REF!</v>
      </c>
      <c r="D13" t="s">
        <v>197</v>
      </c>
      <c r="E13">
        <v>1</v>
      </c>
      <c r="F13" t="e">
        <f>#REF!</f>
        <v>#REF!</v>
      </c>
      <c r="G13" t="e">
        <f>IF(#REF!=0,"",#REF!)</f>
        <v>#REF!</v>
      </c>
      <c r="H13" s="19" t="e">
        <f t="shared" si="1"/>
        <v>#REF!</v>
      </c>
      <c r="I13" t="e">
        <f t="shared" si="2"/>
        <v>#REF!</v>
      </c>
      <c r="J13" s="35" t="e">
        <f>#REF!</f>
        <v>#REF!</v>
      </c>
      <c r="K13" s="36" t="e">
        <f>#REF!</f>
        <v>#REF!</v>
      </c>
      <c r="L13" s="35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6"/>
      <c r="Y13" s="10" t="e">
        <f>IF(#REF!&lt;&gt;"",TEXT(#REF!,"00000000"),"")</f>
        <v>#REF!</v>
      </c>
      <c r="Z13" s="10" t="e">
        <f>IF(#REF!&lt;&gt;"",#REF!,"")</f>
        <v>#REF!</v>
      </c>
      <c r="AA13" s="10" t="e">
        <f>IF(#REF!&lt;&gt;"",#REF!,"")</f>
        <v>#REF!</v>
      </c>
      <c r="AB13" s="11" t="e">
        <f>IF(#REF!&lt;&gt;"",#REF!,0)</f>
        <v>#REF!</v>
      </c>
      <c r="AC13" t="e">
        <f t="shared" si="0"/>
        <v>#REF!</v>
      </c>
    </row>
    <row r="14" spans="1:29" ht="12.75">
      <c r="A14" t="s">
        <v>247</v>
      </c>
      <c r="B14" s="8" t="e">
        <f>TRIM(#REF!)</f>
        <v>#REF!</v>
      </c>
      <c r="D14" t="s">
        <v>197</v>
      </c>
      <c r="E14">
        <v>1</v>
      </c>
      <c r="F14" t="e">
        <f>#REF!</f>
        <v>#REF!</v>
      </c>
      <c r="G14" t="e">
        <f>IF(#REF!=0,"",#REF!)</f>
        <v>#REF!</v>
      </c>
      <c r="H14" s="19" t="e">
        <f t="shared" si="1"/>
        <v>#REF!</v>
      </c>
      <c r="I14" s="15" t="e">
        <f t="shared" si="2"/>
        <v>#REF!</v>
      </c>
      <c r="J14" s="35" t="e">
        <f>#REF!</f>
        <v>#REF!</v>
      </c>
      <c r="K14" s="36" t="e">
        <f>#REF!</f>
        <v>#REF!</v>
      </c>
      <c r="L14" s="35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6"/>
      <c r="Y14" s="10" t="e">
        <f>IF(#REF!&lt;&gt;"",TEXT(#REF!,"00000000"),"")</f>
        <v>#REF!</v>
      </c>
      <c r="Z14" s="10" t="e">
        <f>IF(#REF!&lt;&gt;"",#REF!,"")</f>
        <v>#REF!</v>
      </c>
      <c r="AA14" s="10" t="e">
        <f>IF(#REF!&lt;&gt;"",#REF!,"")</f>
        <v>#REF!</v>
      </c>
      <c r="AB14" s="11" t="e">
        <f>IF(#REF!&lt;&gt;"",#REF!,0)</f>
        <v>#REF!</v>
      </c>
      <c r="AC14" t="e">
        <f t="shared" si="0"/>
        <v>#REF!</v>
      </c>
    </row>
    <row r="15" spans="1:29" ht="12.75">
      <c r="A15" t="s">
        <v>36</v>
      </c>
      <c r="B15" s="8" t="e">
        <f>TEXT(#REF!,"00")</f>
        <v>#REF!</v>
      </c>
      <c r="D15" t="s">
        <v>197</v>
      </c>
      <c r="E15">
        <v>1</v>
      </c>
      <c r="F15" t="e">
        <f>#REF!</f>
        <v>#REF!</v>
      </c>
      <c r="G15" t="e">
        <f>IF(#REF!=0,"",#REF!)</f>
        <v>#REF!</v>
      </c>
      <c r="H15" s="19" t="e">
        <f t="shared" si="1"/>
        <v>#REF!</v>
      </c>
      <c r="I15" t="e">
        <f t="shared" si="2"/>
        <v>#REF!</v>
      </c>
      <c r="J15" s="35" t="e">
        <f>#REF!</f>
        <v>#REF!</v>
      </c>
      <c r="K15" s="36" t="e">
        <f>#REF!</f>
        <v>#REF!</v>
      </c>
      <c r="L15" s="35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6"/>
      <c r="Y15" s="10" t="e">
        <f>IF(#REF!&lt;&gt;"",TEXT(#REF!,"00000000"),"")</f>
        <v>#REF!</v>
      </c>
      <c r="Z15" s="10" t="e">
        <f>IF(#REF!&lt;&gt;"",#REF!,"")</f>
        <v>#REF!</v>
      </c>
      <c r="AA15" s="10" t="e">
        <f>IF(#REF!&lt;&gt;"",#REF!,"")</f>
        <v>#REF!</v>
      </c>
      <c r="AB15" s="11" t="e">
        <f>IF(#REF!&lt;&gt;"",#REF!,0)</f>
        <v>#REF!</v>
      </c>
      <c r="AC15" t="e">
        <f t="shared" si="0"/>
        <v>#REF!</v>
      </c>
    </row>
    <row r="16" spans="1:29" ht="12.75">
      <c r="A16" t="s">
        <v>35</v>
      </c>
      <c r="B16" s="8" t="e">
        <f>TEXT(#REF!,"000")</f>
        <v>#REF!</v>
      </c>
      <c r="D16" t="s">
        <v>197</v>
      </c>
      <c r="E16">
        <v>1</v>
      </c>
      <c r="F16" t="e">
        <f>#REF!</f>
        <v>#REF!</v>
      </c>
      <c r="G16" t="e">
        <f>IF(#REF!=0,"",#REF!)</f>
        <v>#REF!</v>
      </c>
      <c r="H16" s="19" t="e">
        <f t="shared" si="1"/>
        <v>#REF!</v>
      </c>
      <c r="I16" s="15" t="e">
        <f t="shared" si="2"/>
        <v>#REF!</v>
      </c>
      <c r="J16" s="35" t="e">
        <f>#REF!</f>
        <v>#REF!</v>
      </c>
      <c r="K16" s="36" t="e">
        <f>#REF!</f>
        <v>#REF!</v>
      </c>
      <c r="L16" s="35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6"/>
      <c r="Y16" s="10" t="e">
        <f>IF(#REF!&lt;&gt;"",TEXT(#REF!,"00000000"),"")</f>
        <v>#REF!</v>
      </c>
      <c r="Z16" s="10" t="e">
        <f>IF(#REF!&lt;&gt;"",#REF!,"")</f>
        <v>#REF!</v>
      </c>
      <c r="AA16" s="10" t="e">
        <f>IF(#REF!&lt;&gt;"",#REF!,"")</f>
        <v>#REF!</v>
      </c>
      <c r="AB16" s="11" t="e">
        <f>IF(#REF!&lt;&gt;"",#REF!,0)</f>
        <v>#REF!</v>
      </c>
      <c r="AC16" t="e">
        <f t="shared" si="0"/>
        <v>#REF!</v>
      </c>
    </row>
    <row r="17" spans="1:29" ht="12.75">
      <c r="A17" t="s">
        <v>34</v>
      </c>
      <c r="B17" s="8" t="e">
        <f>#REF!</f>
        <v>#REF!</v>
      </c>
      <c r="D17" t="s">
        <v>197</v>
      </c>
      <c r="E17">
        <v>1</v>
      </c>
      <c r="F17" t="e">
        <f>#REF!</f>
        <v>#REF!</v>
      </c>
      <c r="G17" t="e">
        <f>IF(#REF!=0,"",#REF!)</f>
        <v>#REF!</v>
      </c>
      <c r="H17" s="19" t="e">
        <f t="shared" si="1"/>
        <v>#REF!</v>
      </c>
      <c r="I17" t="e">
        <f t="shared" si="2"/>
        <v>#REF!</v>
      </c>
      <c r="J17" s="35" t="e">
        <f>#REF!</f>
        <v>#REF!</v>
      </c>
      <c r="K17" s="36" t="e">
        <f>#REF!</f>
        <v>#REF!</v>
      </c>
      <c r="L17" s="35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6"/>
      <c r="Y17" s="10" t="e">
        <f>IF(#REF!&lt;&gt;"",TEXT(#REF!,"00000000"),"")</f>
        <v>#REF!</v>
      </c>
      <c r="Z17" s="10" t="e">
        <f>IF(#REF!&lt;&gt;"",#REF!,"")</f>
        <v>#REF!</v>
      </c>
      <c r="AA17" s="10" t="e">
        <f>IF(#REF!&lt;&gt;"",#REF!,"")</f>
        <v>#REF!</v>
      </c>
      <c r="AB17" s="11" t="e">
        <f>IF(#REF!&lt;&gt;"",#REF!,0)</f>
        <v>#REF!</v>
      </c>
      <c r="AC17" t="e">
        <f t="shared" si="0"/>
        <v>#REF!</v>
      </c>
    </row>
    <row r="18" spans="1:29" ht="12.75">
      <c r="A18" t="s">
        <v>248</v>
      </c>
      <c r="B18" s="8" t="e">
        <f>IF(#REF!&lt;&gt;"",#REF!,"")</f>
        <v>#REF!</v>
      </c>
      <c r="D18" t="s">
        <v>197</v>
      </c>
      <c r="E18">
        <v>1</v>
      </c>
      <c r="F18" t="e">
        <f>#REF!</f>
        <v>#REF!</v>
      </c>
      <c r="G18" t="e">
        <f>IF(#REF!=0,"",#REF!)</f>
        <v>#REF!</v>
      </c>
      <c r="H18" s="19" t="e">
        <f t="shared" si="1"/>
        <v>#REF!</v>
      </c>
      <c r="I18" s="15" t="e">
        <f t="shared" si="2"/>
        <v>#REF!</v>
      </c>
      <c r="J18" s="35" t="e">
        <f>#REF!</f>
        <v>#REF!</v>
      </c>
      <c r="K18" s="36" t="e">
        <f>#REF!</f>
        <v>#REF!</v>
      </c>
      <c r="L18" s="35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6"/>
      <c r="Y18" s="10" t="e">
        <f>IF(#REF!&lt;&gt;"",TEXT(#REF!,"00000000"),"")</f>
        <v>#REF!</v>
      </c>
      <c r="Z18" s="10" t="e">
        <f>IF(#REF!&lt;&gt;"",#REF!,"")</f>
        <v>#REF!</v>
      </c>
      <c r="AA18" s="10" t="e">
        <f>IF(#REF!&lt;&gt;"",#REF!,"")</f>
        <v>#REF!</v>
      </c>
      <c r="AB18" s="11" t="e">
        <f>IF(#REF!&lt;&gt;"",#REF!,0)</f>
        <v>#REF!</v>
      </c>
      <c r="AC18" t="e">
        <f t="shared" si="0"/>
        <v>#REF!</v>
      </c>
    </row>
    <row r="19" spans="1:29" ht="12.75">
      <c r="A19" t="s">
        <v>249</v>
      </c>
      <c r="B19" s="8" t="e">
        <f>IF(#REF!&lt;&gt;"",#REF!,"")</f>
        <v>#REF!</v>
      </c>
      <c r="D19" t="s">
        <v>197</v>
      </c>
      <c r="E19">
        <v>1</v>
      </c>
      <c r="F19" t="e">
        <f>#REF!</f>
        <v>#REF!</v>
      </c>
      <c r="G19" t="e">
        <f>IF(#REF!=0,"",#REF!)</f>
        <v>#REF!</v>
      </c>
      <c r="H19" s="19" t="e">
        <f t="shared" si="1"/>
        <v>#REF!</v>
      </c>
      <c r="I19" t="e">
        <f t="shared" si="2"/>
        <v>#REF!</v>
      </c>
      <c r="J19" s="35" t="e">
        <f>#REF!</f>
        <v>#REF!</v>
      </c>
      <c r="K19" s="36" t="e">
        <f>#REF!</f>
        <v>#REF!</v>
      </c>
      <c r="L19" s="35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6"/>
      <c r="Y19" s="10" t="e">
        <f>IF(#REF!&lt;&gt;"",TEXT(#REF!,"00000000"),"")</f>
        <v>#REF!</v>
      </c>
      <c r="Z19" s="10" t="e">
        <f>IF(#REF!&lt;&gt;"",#REF!,"")</f>
        <v>#REF!</v>
      </c>
      <c r="AA19" s="10" t="e">
        <f>IF(#REF!&lt;&gt;"",#REF!,"")</f>
        <v>#REF!</v>
      </c>
      <c r="AB19" s="11" t="e">
        <f>IF(#REF!&lt;&gt;"",#REF!,0)</f>
        <v>#REF!</v>
      </c>
      <c r="AC19" t="e">
        <f t="shared" si="0"/>
        <v>#REF!</v>
      </c>
    </row>
    <row r="20" spans="1:29" ht="12.75">
      <c r="A20" t="s">
        <v>250</v>
      </c>
      <c r="B20" s="8" t="e">
        <f>#REF!</f>
        <v>#REF!</v>
      </c>
      <c r="D20" t="s">
        <v>197</v>
      </c>
      <c r="E20">
        <v>1</v>
      </c>
      <c r="F20" t="e">
        <f>#REF!</f>
        <v>#REF!</v>
      </c>
      <c r="G20" t="e">
        <f>IF(#REF!=0,"",#REF!)</f>
        <v>#REF!</v>
      </c>
      <c r="H20" s="19" t="e">
        <f t="shared" si="1"/>
        <v>#REF!</v>
      </c>
      <c r="I20" s="15" t="e">
        <f t="shared" si="2"/>
        <v>#REF!</v>
      </c>
      <c r="J20" s="35" t="e">
        <f>#REF!</f>
        <v>#REF!</v>
      </c>
      <c r="K20" s="36" t="e">
        <f>#REF!</f>
        <v>#REF!</v>
      </c>
      <c r="L20" s="35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6"/>
      <c r="Y20" s="10" t="e">
        <f>IF(#REF!&lt;&gt;"",TEXT(#REF!,"00000000"),"")</f>
        <v>#REF!</v>
      </c>
      <c r="Z20" s="10" t="e">
        <f>IF(#REF!&lt;&gt;"",#REF!,"")</f>
        <v>#REF!</v>
      </c>
      <c r="AA20" s="10" t="e">
        <f>IF(#REF!&lt;&gt;"",#REF!,"")</f>
        <v>#REF!</v>
      </c>
      <c r="AB20" s="11" t="e">
        <f>IF(#REF!&lt;&gt;"",#REF!,0)</f>
        <v>#REF!</v>
      </c>
      <c r="AC20" t="e">
        <f t="shared" si="0"/>
        <v>#REF!</v>
      </c>
    </row>
    <row r="21" spans="1:29" ht="12.75">
      <c r="A21" t="s">
        <v>251</v>
      </c>
      <c r="B21" s="8" t="e">
        <f>#REF!</f>
        <v>#REF!</v>
      </c>
      <c r="D21" t="s">
        <v>197</v>
      </c>
      <c r="E21">
        <v>1</v>
      </c>
      <c r="F21" t="e">
        <f>#REF!</f>
        <v>#REF!</v>
      </c>
      <c r="G21" t="e">
        <f>IF(#REF!=0,"",#REF!)</f>
        <v>#REF!</v>
      </c>
      <c r="H21" s="19" t="e">
        <f t="shared" si="1"/>
        <v>#REF!</v>
      </c>
      <c r="I21" t="e">
        <f t="shared" si="2"/>
        <v>#REF!</v>
      </c>
      <c r="J21" s="35" t="e">
        <f>#REF!</f>
        <v>#REF!</v>
      </c>
      <c r="K21" s="36" t="e">
        <f>#REF!</f>
        <v>#REF!</v>
      </c>
      <c r="L21" s="35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6"/>
      <c r="Y21" s="10" t="e">
        <f>IF(#REF!&lt;&gt;"",TEXT(#REF!,"00000000"),"")</f>
        <v>#REF!</v>
      </c>
      <c r="Z21" s="10" t="e">
        <f>IF(#REF!&lt;&gt;"",#REF!,"")</f>
        <v>#REF!</v>
      </c>
      <c r="AA21" s="10" t="e">
        <f>IF(#REF!&lt;&gt;"",#REF!,"")</f>
        <v>#REF!</v>
      </c>
      <c r="AB21" s="11" t="e">
        <f>IF(#REF!&lt;&gt;"",#REF!,0)</f>
        <v>#REF!</v>
      </c>
      <c r="AC21" t="e">
        <f t="shared" si="0"/>
        <v>#REF!</v>
      </c>
    </row>
    <row r="22" spans="1:29" ht="12.75">
      <c r="A22" t="s">
        <v>252</v>
      </c>
      <c r="B22" s="8" t="e">
        <f>#REF!</f>
        <v>#REF!</v>
      </c>
      <c r="D22" t="s">
        <v>197</v>
      </c>
      <c r="E22">
        <v>1</v>
      </c>
      <c r="F22" t="e">
        <f>#REF!</f>
        <v>#REF!</v>
      </c>
      <c r="G22" t="e">
        <f>IF(#REF!=0,"",#REF!)</f>
        <v>#REF!</v>
      </c>
      <c r="H22" s="19" t="e">
        <f t="shared" si="1"/>
        <v>#REF!</v>
      </c>
      <c r="I22" s="15" t="e">
        <f t="shared" si="2"/>
        <v>#REF!</v>
      </c>
      <c r="J22" s="35" t="e">
        <f>#REF!</f>
        <v>#REF!</v>
      </c>
      <c r="K22" s="36" t="e">
        <f>#REF!</f>
        <v>#REF!</v>
      </c>
      <c r="L22" s="35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6"/>
      <c r="Y22" s="10" t="e">
        <f>IF(#REF!&lt;&gt;"",TEXT(#REF!,"00000000"),"")</f>
        <v>#REF!</v>
      </c>
      <c r="Z22" s="10" t="e">
        <f>IF(#REF!&lt;&gt;"",#REF!,"")</f>
        <v>#REF!</v>
      </c>
      <c r="AA22" s="10" t="e">
        <f>IF(#REF!&lt;&gt;"",#REF!,"")</f>
        <v>#REF!</v>
      </c>
      <c r="AB22" s="11" t="e">
        <f>IF(#REF!&lt;&gt;"",#REF!,0)</f>
        <v>#REF!</v>
      </c>
      <c r="AC22" t="e">
        <f t="shared" si="0"/>
        <v>#REF!</v>
      </c>
    </row>
    <row r="23" spans="1:29" ht="12.75">
      <c r="A23" t="s">
        <v>253</v>
      </c>
      <c r="B23" s="8" t="e">
        <f>#REF!</f>
        <v>#REF!</v>
      </c>
      <c r="D23" t="s">
        <v>197</v>
      </c>
      <c r="E23">
        <v>1</v>
      </c>
      <c r="F23" t="e">
        <f>#REF!</f>
        <v>#REF!</v>
      </c>
      <c r="G23" t="e">
        <f>IF(#REF!=0,"",#REF!)</f>
        <v>#REF!</v>
      </c>
      <c r="H23" s="19" t="e">
        <f t="shared" si="1"/>
        <v>#REF!</v>
      </c>
      <c r="I23" t="e">
        <f t="shared" si="2"/>
        <v>#REF!</v>
      </c>
      <c r="J23" s="35" t="e">
        <f>#REF!</f>
        <v>#REF!</v>
      </c>
      <c r="K23" s="36" t="e">
        <f>#REF!</f>
        <v>#REF!</v>
      </c>
      <c r="L23" s="35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6"/>
      <c r="Y23" s="10" t="e">
        <f>IF(#REF!&lt;&gt;"",TEXT(#REF!,"00000000"),"")</f>
        <v>#REF!</v>
      </c>
      <c r="Z23" s="10" t="e">
        <f>IF(#REF!&lt;&gt;"",#REF!,"")</f>
        <v>#REF!</v>
      </c>
      <c r="AA23" s="10" t="e">
        <f>IF(#REF!&lt;&gt;"",#REF!,"")</f>
        <v>#REF!</v>
      </c>
      <c r="AB23" s="11" t="e">
        <f>IF(#REF!&lt;&gt;"",#REF!,0)</f>
        <v>#REF!</v>
      </c>
      <c r="AC23" t="e">
        <f t="shared" si="0"/>
        <v>#REF!</v>
      </c>
    </row>
    <row r="24" spans="1:29" ht="12.75">
      <c r="A24" t="s">
        <v>254</v>
      </c>
      <c r="B24" s="8" t="e">
        <f>#REF!</f>
        <v>#REF!</v>
      </c>
      <c r="D24" t="s">
        <v>197</v>
      </c>
      <c r="E24">
        <v>1</v>
      </c>
      <c r="F24" t="e">
        <f>#REF!</f>
        <v>#REF!</v>
      </c>
      <c r="G24" t="e">
        <f>IF(#REF!=0,"",#REF!)</f>
        <v>#REF!</v>
      </c>
      <c r="H24" s="19" t="e">
        <f t="shared" si="1"/>
        <v>#REF!</v>
      </c>
      <c r="I24" s="15" t="e">
        <f t="shared" si="2"/>
        <v>#REF!</v>
      </c>
      <c r="J24" s="35" t="e">
        <f>#REF!</f>
        <v>#REF!</v>
      </c>
      <c r="K24" s="36" t="e">
        <f>#REF!</f>
        <v>#REF!</v>
      </c>
      <c r="L24" s="35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6"/>
      <c r="Y24" s="10" t="e">
        <f>IF(#REF!&lt;&gt;"",TEXT(#REF!,"00000000"),"")</f>
        <v>#REF!</v>
      </c>
      <c r="Z24" s="10" t="e">
        <f>IF(#REF!&lt;&gt;"",#REF!,"")</f>
        <v>#REF!</v>
      </c>
      <c r="AA24" s="10" t="e">
        <f>IF(#REF!&lt;&gt;"",#REF!,"")</f>
        <v>#REF!</v>
      </c>
      <c r="AB24" s="11" t="e">
        <f>IF(#REF!&lt;&gt;"",#REF!,0)</f>
        <v>#REF!</v>
      </c>
      <c r="AC24" t="e">
        <f t="shared" si="0"/>
        <v>#REF!</v>
      </c>
    </row>
    <row r="25" spans="1:29" ht="12.75">
      <c r="A25" t="s">
        <v>255</v>
      </c>
      <c r="B25" s="8" t="e">
        <f>#REF!</f>
        <v>#REF!</v>
      </c>
      <c r="D25" t="s">
        <v>197</v>
      </c>
      <c r="E25">
        <v>1</v>
      </c>
      <c r="F25" t="e">
        <f>#REF!</f>
        <v>#REF!</v>
      </c>
      <c r="G25" t="e">
        <f>IF(#REF!=0,"",#REF!)</f>
        <v>#REF!</v>
      </c>
      <c r="H25" s="19" t="e">
        <f t="shared" si="1"/>
        <v>#REF!</v>
      </c>
      <c r="I25" t="e">
        <f t="shared" si="2"/>
        <v>#REF!</v>
      </c>
      <c r="J25" s="35" t="e">
        <f>#REF!</f>
        <v>#REF!</v>
      </c>
      <c r="K25" s="36" t="e">
        <f>#REF!</f>
        <v>#REF!</v>
      </c>
      <c r="L25" s="35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6"/>
      <c r="Y25" s="10" t="e">
        <f>IF(#REF!&lt;&gt;"",TEXT(#REF!,"00000000"),"")</f>
        <v>#REF!</v>
      </c>
      <c r="Z25" s="10" t="e">
        <f>IF(#REF!&lt;&gt;"",#REF!,"")</f>
        <v>#REF!</v>
      </c>
      <c r="AA25" s="10" t="e">
        <f>IF(#REF!&lt;&gt;"",#REF!,"")</f>
        <v>#REF!</v>
      </c>
      <c r="AB25" s="11" t="e">
        <f>IF(#REF!&lt;&gt;"",#REF!,0)</f>
        <v>#REF!</v>
      </c>
      <c r="AC25" t="e">
        <f t="shared" si="0"/>
        <v>#REF!</v>
      </c>
    </row>
    <row r="26" spans="1:29" ht="12.75">
      <c r="A26" t="s">
        <v>256</v>
      </c>
      <c r="B26" s="8" t="e">
        <f>#REF!</f>
        <v>#REF!</v>
      </c>
      <c r="D26" t="s">
        <v>197</v>
      </c>
      <c r="E26">
        <v>1</v>
      </c>
      <c r="F26" t="e">
        <f>#REF!</f>
        <v>#REF!</v>
      </c>
      <c r="G26" t="e">
        <f>IF(#REF!=0,"",#REF!)</f>
        <v>#REF!</v>
      </c>
      <c r="H26" s="19" t="e">
        <f t="shared" si="1"/>
        <v>#REF!</v>
      </c>
      <c r="I26" s="15" t="e">
        <f t="shared" si="2"/>
        <v>#REF!</v>
      </c>
      <c r="J26" s="35" t="e">
        <f>#REF!</f>
        <v>#REF!</v>
      </c>
      <c r="K26" s="36" t="e">
        <f>#REF!</f>
        <v>#REF!</v>
      </c>
      <c r="L26" s="35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6"/>
      <c r="Y26" s="10" t="e">
        <f>IF(#REF!&lt;&gt;"",TEXT(#REF!,"00000000"),"")</f>
        <v>#REF!</v>
      </c>
      <c r="Z26" s="10" t="e">
        <f>IF(#REF!&lt;&gt;"",#REF!,"")</f>
        <v>#REF!</v>
      </c>
      <c r="AA26" s="10" t="e">
        <f>IF(#REF!&lt;&gt;"",#REF!,"")</f>
        <v>#REF!</v>
      </c>
      <c r="AB26" s="11" t="e">
        <f>IF(#REF!&lt;&gt;"",#REF!,0)</f>
        <v>#REF!</v>
      </c>
      <c r="AC26" t="e">
        <f t="shared" si="0"/>
        <v>#REF!</v>
      </c>
    </row>
    <row r="27" spans="1:29" ht="12.75">
      <c r="A27" t="s">
        <v>257</v>
      </c>
      <c r="B27" s="8" t="e">
        <f>#REF!</f>
        <v>#REF!</v>
      </c>
      <c r="D27" t="s">
        <v>197</v>
      </c>
      <c r="E27">
        <v>1</v>
      </c>
      <c r="F27" t="e">
        <f>#REF!</f>
        <v>#REF!</v>
      </c>
      <c r="G27" t="e">
        <f>IF(#REF!=0,"",#REF!)</f>
        <v>#REF!</v>
      </c>
      <c r="H27" s="19" t="e">
        <f t="shared" si="1"/>
        <v>#REF!</v>
      </c>
      <c r="I27" t="e">
        <f t="shared" si="2"/>
        <v>#REF!</v>
      </c>
      <c r="J27" s="35" t="e">
        <f>#REF!</f>
        <v>#REF!</v>
      </c>
      <c r="K27" s="36" t="e">
        <f>#REF!</f>
        <v>#REF!</v>
      </c>
      <c r="L27" s="35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6"/>
      <c r="Y27" s="10" t="e">
        <f>IF(#REF!&lt;&gt;"",TEXT(#REF!,"00000000"),"")</f>
        <v>#REF!</v>
      </c>
      <c r="Z27" s="10" t="e">
        <f>IF(#REF!&lt;&gt;"",#REF!,"")</f>
        <v>#REF!</v>
      </c>
      <c r="AA27" s="10" t="e">
        <f>IF(#REF!&lt;&gt;"",#REF!,"")</f>
        <v>#REF!</v>
      </c>
      <c r="AB27" s="11" t="e">
        <f>IF(#REF!&lt;&gt;"",#REF!,0)</f>
        <v>#REF!</v>
      </c>
      <c r="AC27" t="e">
        <f t="shared" si="0"/>
        <v>#REF!</v>
      </c>
    </row>
    <row r="28" spans="1:29" ht="12.75">
      <c r="A28" t="s">
        <v>258</v>
      </c>
      <c r="B28" s="8" t="e">
        <f>#REF!</f>
        <v>#REF!</v>
      </c>
      <c r="D28" t="s">
        <v>197</v>
      </c>
      <c r="E28">
        <v>1</v>
      </c>
      <c r="F28" t="e">
        <f>#REF!</f>
        <v>#REF!</v>
      </c>
      <c r="G28" t="e">
        <f>IF(#REF!=0,"",#REF!)</f>
        <v>#REF!</v>
      </c>
      <c r="H28" s="19" t="e">
        <f t="shared" si="1"/>
        <v>#REF!</v>
      </c>
      <c r="I28" s="15" t="e">
        <f t="shared" si="2"/>
        <v>#REF!</v>
      </c>
      <c r="J28" s="35" t="e">
        <f>#REF!</f>
        <v>#REF!</v>
      </c>
      <c r="K28" s="36" t="e">
        <f>#REF!</f>
        <v>#REF!</v>
      </c>
      <c r="L28" s="35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6"/>
      <c r="Y28" s="10" t="e">
        <f>IF(#REF!&lt;&gt;"",TEXT(#REF!,"00000000"),"")</f>
        <v>#REF!</v>
      </c>
      <c r="Z28" s="10" t="e">
        <f>IF(#REF!&lt;&gt;"",#REF!,"")</f>
        <v>#REF!</v>
      </c>
      <c r="AA28" s="10" t="e">
        <f>IF(#REF!&lt;&gt;"",#REF!,"")</f>
        <v>#REF!</v>
      </c>
      <c r="AB28" s="11" t="e">
        <f>IF(#REF!&lt;&gt;"",#REF!,0)</f>
        <v>#REF!</v>
      </c>
      <c r="AC28" t="e">
        <f t="shared" si="0"/>
        <v>#REF!</v>
      </c>
    </row>
    <row r="29" spans="1:29" ht="12.75">
      <c r="A29" t="s">
        <v>259</v>
      </c>
      <c r="B29" s="8" t="e">
        <f>#REF!</f>
        <v>#REF!</v>
      </c>
      <c r="D29" t="s">
        <v>197</v>
      </c>
      <c r="E29">
        <v>1</v>
      </c>
      <c r="F29" t="e">
        <f>#REF!</f>
        <v>#REF!</v>
      </c>
      <c r="G29" t="e">
        <f>IF(#REF!=0,"",#REF!)</f>
        <v>#REF!</v>
      </c>
      <c r="H29" s="19" t="e">
        <f t="shared" si="1"/>
        <v>#REF!</v>
      </c>
      <c r="I29" t="e">
        <f t="shared" si="2"/>
        <v>#REF!</v>
      </c>
      <c r="J29" s="35" t="e">
        <f>#REF!</f>
        <v>#REF!</v>
      </c>
      <c r="K29" s="36" t="e">
        <f>#REF!</f>
        <v>#REF!</v>
      </c>
      <c r="L29" s="35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6"/>
      <c r="Y29" s="10" t="e">
        <f>IF(#REF!&lt;&gt;"",TEXT(#REF!,"00000000"),"")</f>
        <v>#REF!</v>
      </c>
      <c r="Z29" s="10" t="e">
        <f>IF(#REF!&lt;&gt;"",#REF!,"")</f>
        <v>#REF!</v>
      </c>
      <c r="AA29" s="10" t="e">
        <f>IF(#REF!&lt;&gt;"",#REF!,"")</f>
        <v>#REF!</v>
      </c>
      <c r="AB29" s="11" t="e">
        <f>IF(#REF!&lt;&gt;"",#REF!,0)</f>
        <v>#REF!</v>
      </c>
      <c r="AC29" t="e">
        <f t="shared" si="0"/>
        <v>#REF!</v>
      </c>
    </row>
    <row r="30" spans="1:29" ht="12.75">
      <c r="A30" t="s">
        <v>260</v>
      </c>
      <c r="B30" s="8" t="e">
        <f>#REF!</f>
        <v>#REF!</v>
      </c>
      <c r="D30" t="s">
        <v>197</v>
      </c>
      <c r="E30">
        <v>1</v>
      </c>
      <c r="F30" t="e">
        <f>#REF!</f>
        <v>#REF!</v>
      </c>
      <c r="G30" t="e">
        <f>IF(#REF!=0,"",#REF!)</f>
        <v>#REF!</v>
      </c>
      <c r="H30" s="19" t="e">
        <f t="shared" si="1"/>
        <v>#REF!</v>
      </c>
      <c r="I30" s="15" t="e">
        <f t="shared" si="2"/>
        <v>#REF!</v>
      </c>
      <c r="J30" s="35" t="e">
        <f>#REF!</f>
        <v>#REF!</v>
      </c>
      <c r="K30" s="36" t="e">
        <f>#REF!</f>
        <v>#REF!</v>
      </c>
      <c r="L30" s="35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6"/>
      <c r="Y30" s="10" t="e">
        <f>IF(#REF!&lt;&gt;"",TEXT(#REF!,"00000000"),"")</f>
        <v>#REF!</v>
      </c>
      <c r="Z30" s="10" t="e">
        <f>IF(#REF!&lt;&gt;"",#REF!,"")</f>
        <v>#REF!</v>
      </c>
      <c r="AA30" s="10" t="e">
        <f>IF(#REF!&lt;&gt;"",#REF!,"")</f>
        <v>#REF!</v>
      </c>
      <c r="AB30" s="11" t="e">
        <f>IF(#REF!&lt;&gt;"",#REF!,0)</f>
        <v>#REF!</v>
      </c>
      <c r="AC30" t="e">
        <f t="shared" si="0"/>
        <v>#REF!</v>
      </c>
    </row>
    <row r="31" spans="1:29" ht="12.75">
      <c r="A31" t="s">
        <v>261</v>
      </c>
      <c r="B31" s="8" t="e">
        <f>#REF!</f>
        <v>#REF!</v>
      </c>
      <c r="D31" t="s">
        <v>197</v>
      </c>
      <c r="E31">
        <v>1</v>
      </c>
      <c r="F31" t="e">
        <f>#REF!</f>
        <v>#REF!</v>
      </c>
      <c r="G31" t="e">
        <f>IF(#REF!=0,"",#REF!)</f>
        <v>#REF!</v>
      </c>
      <c r="H31" s="19" t="e">
        <f t="shared" si="1"/>
        <v>#REF!</v>
      </c>
      <c r="I31" t="e">
        <f t="shared" si="2"/>
        <v>#REF!</v>
      </c>
      <c r="J31" s="35" t="e">
        <f>#REF!</f>
        <v>#REF!</v>
      </c>
      <c r="K31" s="36" t="e">
        <f>#REF!</f>
        <v>#REF!</v>
      </c>
      <c r="L31" s="35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6"/>
      <c r="Y31" s="10" t="e">
        <f>IF(#REF!&lt;&gt;"",TEXT(#REF!,"00000000"),"")</f>
        <v>#REF!</v>
      </c>
      <c r="Z31" s="10" t="e">
        <f>IF(#REF!&lt;&gt;"",#REF!,"")</f>
        <v>#REF!</v>
      </c>
      <c r="AA31" s="10" t="e">
        <f>IF(#REF!&lt;&gt;"",#REF!,"")</f>
        <v>#REF!</v>
      </c>
      <c r="AB31" s="11" t="e">
        <f>IF(#REF!&lt;&gt;"",#REF!,0)</f>
        <v>#REF!</v>
      </c>
      <c r="AC31" t="e">
        <f t="shared" si="0"/>
        <v>#REF!</v>
      </c>
    </row>
    <row r="32" spans="1:29" ht="12.75">
      <c r="A32" t="s">
        <v>262</v>
      </c>
      <c r="B32" s="8" t="e">
        <f>#REF!</f>
        <v>#REF!</v>
      </c>
      <c r="D32" t="s">
        <v>197</v>
      </c>
      <c r="E32">
        <v>1</v>
      </c>
      <c r="F32" t="e">
        <f>#REF!</f>
        <v>#REF!</v>
      </c>
      <c r="G32" t="e">
        <f>IF(#REF!=0,"",#REF!)</f>
        <v>#REF!</v>
      </c>
      <c r="H32" s="19" t="e">
        <f t="shared" si="1"/>
        <v>#REF!</v>
      </c>
      <c r="I32" s="15" t="e">
        <f t="shared" si="2"/>
        <v>#REF!</v>
      </c>
      <c r="J32" s="35" t="e">
        <f>#REF!</f>
        <v>#REF!</v>
      </c>
      <c r="K32" s="36" t="e">
        <f>#REF!</f>
        <v>#REF!</v>
      </c>
      <c r="L32" s="35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6"/>
      <c r="Y32" s="10" t="e">
        <f>IF(#REF!&lt;&gt;"",TEXT(#REF!,"00000000"),"")</f>
        <v>#REF!</v>
      </c>
      <c r="Z32" s="10" t="e">
        <f>IF(#REF!&lt;&gt;"",#REF!,"")</f>
        <v>#REF!</v>
      </c>
      <c r="AA32" s="10" t="e">
        <f>IF(#REF!&lt;&gt;"",#REF!,"")</f>
        <v>#REF!</v>
      </c>
      <c r="AB32" s="11" t="e">
        <f>IF(#REF!&lt;&gt;"",#REF!,0)</f>
        <v>#REF!</v>
      </c>
      <c r="AC32" t="e">
        <f t="shared" si="0"/>
        <v>#REF!</v>
      </c>
    </row>
    <row r="33" spans="1:29" ht="12.75">
      <c r="A33" t="s">
        <v>263</v>
      </c>
      <c r="B33" s="8" t="e">
        <f>#REF!</f>
        <v>#REF!</v>
      </c>
      <c r="D33" t="s">
        <v>197</v>
      </c>
      <c r="E33">
        <v>1</v>
      </c>
      <c r="F33" t="e">
        <f>#REF!</f>
        <v>#REF!</v>
      </c>
      <c r="G33" t="e">
        <f>IF(#REF!=0,"",#REF!)</f>
        <v>#REF!</v>
      </c>
      <c r="H33" s="19" t="e">
        <f t="shared" si="1"/>
        <v>#REF!</v>
      </c>
      <c r="I33" t="e">
        <f t="shared" si="2"/>
        <v>#REF!</v>
      </c>
      <c r="J33" s="35" t="e">
        <f>#REF!</f>
        <v>#REF!</v>
      </c>
      <c r="K33" s="36" t="e">
        <f>#REF!</f>
        <v>#REF!</v>
      </c>
      <c r="L33" s="35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6"/>
      <c r="Y33" s="10" t="e">
        <f>IF(#REF!&lt;&gt;"",TEXT(#REF!,"00000000"),"")</f>
        <v>#REF!</v>
      </c>
      <c r="Z33" s="10" t="e">
        <f>IF(#REF!&lt;&gt;"",#REF!,"")</f>
        <v>#REF!</v>
      </c>
      <c r="AA33" s="10" t="e">
        <f>IF(#REF!&lt;&gt;"",#REF!,"")</f>
        <v>#REF!</v>
      </c>
      <c r="AB33" s="11" t="e">
        <f>IF(#REF!&lt;&gt;"",#REF!,0)</f>
        <v>#REF!</v>
      </c>
      <c r="AC33" t="e">
        <f t="shared" si="0"/>
        <v>#REF!</v>
      </c>
    </row>
    <row r="34" spans="1:29" ht="12.75">
      <c r="A34" t="s">
        <v>264</v>
      </c>
      <c r="B34" s="8" t="e">
        <f>#REF!</f>
        <v>#REF!</v>
      </c>
      <c r="D34" t="s">
        <v>197</v>
      </c>
      <c r="E34">
        <v>1</v>
      </c>
      <c r="F34" t="e">
        <f>#REF!</f>
        <v>#REF!</v>
      </c>
      <c r="G34" t="e">
        <f>IF(#REF!=0,"",#REF!)</f>
        <v>#REF!</v>
      </c>
      <c r="H34" s="19" t="e">
        <f t="shared" si="1"/>
        <v>#REF!</v>
      </c>
      <c r="I34" s="15" t="e">
        <f t="shared" si="2"/>
        <v>#REF!</v>
      </c>
      <c r="J34" s="35" t="e">
        <f>#REF!</f>
        <v>#REF!</v>
      </c>
      <c r="K34" s="36" t="e">
        <f>#REF!</f>
        <v>#REF!</v>
      </c>
      <c r="L34" s="35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6"/>
      <c r="Y34" s="10" t="e">
        <f>IF(#REF!&lt;&gt;"",TEXT(#REF!,"00000000"),"")</f>
        <v>#REF!</v>
      </c>
      <c r="Z34" s="10" t="e">
        <f>IF(#REF!&lt;&gt;"",#REF!,"")</f>
        <v>#REF!</v>
      </c>
      <c r="AA34" s="10" t="e">
        <f>IF(#REF!&lt;&gt;"",#REF!,"")</f>
        <v>#REF!</v>
      </c>
      <c r="AB34" s="11" t="e">
        <f>IF(#REF!&lt;&gt;"",#REF!,0)</f>
        <v>#REF!</v>
      </c>
      <c r="AC34" t="e">
        <f t="shared" si="0"/>
        <v>#REF!</v>
      </c>
    </row>
    <row r="35" spans="1:29" ht="12.75">
      <c r="A35" t="s">
        <v>265</v>
      </c>
      <c r="B35" s="8" t="e">
        <f>#REF!</f>
        <v>#REF!</v>
      </c>
      <c r="D35" t="s">
        <v>197</v>
      </c>
      <c r="E35">
        <v>1</v>
      </c>
      <c r="F35" t="e">
        <f>#REF!</f>
        <v>#REF!</v>
      </c>
      <c r="G35" t="e">
        <f>IF(#REF!=0,"",#REF!)</f>
        <v>#REF!</v>
      </c>
      <c r="H35" s="19" t="e">
        <f t="shared" si="1"/>
        <v>#REF!</v>
      </c>
      <c r="I35" t="e">
        <f t="shared" si="2"/>
        <v>#REF!</v>
      </c>
      <c r="J35" s="35" t="e">
        <f>#REF!</f>
        <v>#REF!</v>
      </c>
      <c r="K35" s="36" t="e">
        <f>#REF!</f>
        <v>#REF!</v>
      </c>
      <c r="L35" s="35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6"/>
      <c r="Y35" s="10" t="e">
        <f>IF(#REF!&lt;&gt;"",TEXT(#REF!,"00000000"),"")</f>
        <v>#REF!</v>
      </c>
      <c r="Z35" s="10" t="e">
        <f>IF(#REF!&lt;&gt;"",#REF!,"")</f>
        <v>#REF!</v>
      </c>
      <c r="AA35" s="10" t="e">
        <f>IF(#REF!&lt;&gt;"",#REF!,"")</f>
        <v>#REF!</v>
      </c>
      <c r="AB35" s="11" t="e">
        <f>IF(#REF!&lt;&gt;"",#REF!,0)</f>
        <v>#REF!</v>
      </c>
      <c r="AC35" t="e">
        <f t="shared" si="0"/>
        <v>#REF!</v>
      </c>
    </row>
    <row r="36" spans="1:29" ht="12.75">
      <c r="A36" t="s">
        <v>266</v>
      </c>
      <c r="B36" s="8" t="e">
        <f>#REF!</f>
        <v>#REF!</v>
      </c>
      <c r="D36" t="s">
        <v>197</v>
      </c>
      <c r="E36">
        <v>1</v>
      </c>
      <c r="F36" t="e">
        <f>#REF!</f>
        <v>#REF!</v>
      </c>
      <c r="G36" t="e">
        <f>IF(#REF!=0,"",#REF!)</f>
        <v>#REF!</v>
      </c>
      <c r="H36" s="19" t="e">
        <f t="shared" si="1"/>
        <v>#REF!</v>
      </c>
      <c r="I36" s="15" t="e">
        <f t="shared" si="2"/>
        <v>#REF!</v>
      </c>
      <c r="J36" s="35" t="e">
        <f>#REF!</f>
        <v>#REF!</v>
      </c>
      <c r="K36" s="36" t="e">
        <f>#REF!</f>
        <v>#REF!</v>
      </c>
      <c r="L36" s="35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6"/>
      <c r="Y36" s="10" t="e">
        <f>IF(#REF!&lt;&gt;"",TEXT(#REF!,"00000000"),"")</f>
        <v>#REF!</v>
      </c>
      <c r="Z36" s="10" t="e">
        <f>IF(#REF!&lt;&gt;"",#REF!,"")</f>
        <v>#REF!</v>
      </c>
      <c r="AA36" s="10" t="e">
        <f>IF(#REF!&lt;&gt;"",#REF!,"")</f>
        <v>#REF!</v>
      </c>
      <c r="AB36" s="11" t="e">
        <f>IF(#REF!&lt;&gt;"",#REF!,0)</f>
        <v>#REF!</v>
      </c>
      <c r="AC36" t="e">
        <f t="shared" si="0"/>
        <v>#REF!</v>
      </c>
    </row>
    <row r="37" spans="1:29" ht="12.75">
      <c r="A37" t="s">
        <v>267</v>
      </c>
      <c r="B37" s="8" t="e">
        <f>#REF!</f>
        <v>#REF!</v>
      </c>
      <c r="D37" t="s">
        <v>197</v>
      </c>
      <c r="E37">
        <v>1</v>
      </c>
      <c r="F37" t="e">
        <f>#REF!</f>
        <v>#REF!</v>
      </c>
      <c r="G37" t="e">
        <f>IF(#REF!=0,"",#REF!)</f>
        <v>#REF!</v>
      </c>
      <c r="H37" s="19" t="e">
        <f t="shared" si="1"/>
        <v>#REF!</v>
      </c>
      <c r="I37" t="e">
        <f t="shared" si="2"/>
        <v>#REF!</v>
      </c>
      <c r="J37" s="35" t="e">
        <f>#REF!</f>
        <v>#REF!</v>
      </c>
      <c r="K37" s="36" t="e">
        <f>#REF!</f>
        <v>#REF!</v>
      </c>
      <c r="L37" s="35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6"/>
      <c r="Y37" s="10" t="e">
        <f>IF(#REF!&lt;&gt;"",TEXT(#REF!,"00000000"),"")</f>
        <v>#REF!</v>
      </c>
      <c r="Z37" s="10" t="e">
        <f>IF(#REF!&lt;&gt;"",#REF!,"")</f>
        <v>#REF!</v>
      </c>
      <c r="AA37" s="10" t="e">
        <f>IF(#REF!&lt;&gt;"",#REF!,"")</f>
        <v>#REF!</v>
      </c>
      <c r="AB37" s="11" t="e">
        <f>IF(#REF!&lt;&gt;"",#REF!,0)</f>
        <v>#REF!</v>
      </c>
      <c r="AC37" t="e">
        <f t="shared" si="0"/>
        <v>#REF!</v>
      </c>
    </row>
    <row r="38" spans="1:29" ht="12.75">
      <c r="A38" t="s">
        <v>268</v>
      </c>
      <c r="B38" s="8" t="e">
        <f>TRIM(#REF!)</f>
        <v>#REF!</v>
      </c>
      <c r="D38" t="s">
        <v>197</v>
      </c>
      <c r="E38">
        <v>1</v>
      </c>
      <c r="F38" t="e">
        <f>#REF!</f>
        <v>#REF!</v>
      </c>
      <c r="G38" t="e">
        <f>IF(#REF!=0,"",#REF!)</f>
        <v>#REF!</v>
      </c>
      <c r="H38" s="19" t="e">
        <f t="shared" si="1"/>
        <v>#REF!</v>
      </c>
      <c r="I38" s="15" t="e">
        <f t="shared" si="2"/>
        <v>#REF!</v>
      </c>
      <c r="J38" s="35" t="e">
        <f>#REF!</f>
        <v>#REF!</v>
      </c>
      <c r="K38" s="36" t="e">
        <f>#REF!</f>
        <v>#REF!</v>
      </c>
      <c r="L38" s="35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6"/>
      <c r="Y38" s="10" t="e">
        <f>IF(#REF!&lt;&gt;"",TEXT(#REF!,"00000000"),"")</f>
        <v>#REF!</v>
      </c>
      <c r="Z38" s="10" t="e">
        <f>IF(#REF!&lt;&gt;"",#REF!,"")</f>
        <v>#REF!</v>
      </c>
      <c r="AA38" s="10" t="e">
        <f>IF(#REF!&lt;&gt;"",#REF!,"")</f>
        <v>#REF!</v>
      </c>
      <c r="AB38" s="11" t="e">
        <f>IF(#REF!&lt;&gt;"",#REF!,0)</f>
        <v>#REF!</v>
      </c>
      <c r="AC38" t="e">
        <f t="shared" si="0"/>
        <v>#REF!</v>
      </c>
    </row>
    <row r="39" spans="1:29" ht="12.75">
      <c r="A39" t="s">
        <v>269</v>
      </c>
      <c r="B39" s="8" t="e">
        <f>TRIM(#REF!)</f>
        <v>#REF!</v>
      </c>
      <c r="D39" t="s">
        <v>197</v>
      </c>
      <c r="E39">
        <v>1</v>
      </c>
      <c r="F39" t="e">
        <f>#REF!</f>
        <v>#REF!</v>
      </c>
      <c r="G39" t="e">
        <f>IF(#REF!=0,"",#REF!)</f>
        <v>#REF!</v>
      </c>
      <c r="H39" s="19" t="e">
        <f t="shared" si="1"/>
        <v>#REF!</v>
      </c>
      <c r="I39" t="e">
        <f t="shared" si="2"/>
        <v>#REF!</v>
      </c>
      <c r="J39" s="35" t="e">
        <f>#REF!</f>
        <v>#REF!</v>
      </c>
      <c r="K39" s="36" t="e">
        <f>#REF!</f>
        <v>#REF!</v>
      </c>
      <c r="L39" s="35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6"/>
      <c r="Y39" s="10" t="e">
        <f>IF(#REF!&lt;&gt;"",TEXT(#REF!,"00000000"),"")</f>
        <v>#REF!</v>
      </c>
      <c r="Z39" s="10" t="e">
        <f>IF(#REF!&lt;&gt;"",#REF!,"")</f>
        <v>#REF!</v>
      </c>
      <c r="AA39" s="10" t="e">
        <f>IF(#REF!&lt;&gt;"",#REF!,"")</f>
        <v>#REF!</v>
      </c>
      <c r="AB39" s="11" t="e">
        <f>IF(#REF!&lt;&gt;"",#REF!,0)</f>
        <v>#REF!</v>
      </c>
      <c r="AC39" t="e">
        <f t="shared" si="0"/>
        <v>#REF!</v>
      </c>
    </row>
    <row r="40" spans="1:29" ht="12.75">
      <c r="A40" t="s">
        <v>270</v>
      </c>
      <c r="B40" s="8" t="e">
        <f>TRIM(#REF!)</f>
        <v>#REF!</v>
      </c>
      <c r="D40" t="s">
        <v>197</v>
      </c>
      <c r="E40">
        <v>1</v>
      </c>
      <c r="F40" t="e">
        <f>#REF!</f>
        <v>#REF!</v>
      </c>
      <c r="G40" t="e">
        <f>IF(#REF!=0,"",#REF!)</f>
        <v>#REF!</v>
      </c>
      <c r="H40" s="19" t="e">
        <f t="shared" si="1"/>
        <v>#REF!</v>
      </c>
      <c r="I40" s="15" t="e">
        <f t="shared" si="2"/>
        <v>#REF!</v>
      </c>
      <c r="J40" s="35" t="e">
        <f>#REF!</f>
        <v>#REF!</v>
      </c>
      <c r="K40" s="36" t="e">
        <f>#REF!</f>
        <v>#REF!</v>
      </c>
      <c r="L40" s="35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6"/>
      <c r="Y40" s="10" t="e">
        <f>IF(#REF!&lt;&gt;"",TEXT(#REF!,"00000000"),"")</f>
        <v>#REF!</v>
      </c>
      <c r="Z40" s="10" t="e">
        <f>IF(#REF!&lt;&gt;"",#REF!,"")</f>
        <v>#REF!</v>
      </c>
      <c r="AA40" s="10" t="e">
        <f>IF(#REF!&lt;&gt;"",#REF!,"")</f>
        <v>#REF!</v>
      </c>
      <c r="AB40" s="11" t="e">
        <f>IF(#REF!&lt;&gt;"",#REF!,0)</f>
        <v>#REF!</v>
      </c>
      <c r="AC40" t="e">
        <f t="shared" si="0"/>
        <v>#REF!</v>
      </c>
    </row>
    <row r="41" spans="1:29" ht="12.75">
      <c r="A41" t="s">
        <v>271</v>
      </c>
      <c r="B41" s="8" t="e">
        <f>TRIM(#REF!)</f>
        <v>#REF!</v>
      </c>
      <c r="D41" t="s">
        <v>197</v>
      </c>
      <c r="E41">
        <v>1</v>
      </c>
      <c r="F41" t="e">
        <f>#REF!</f>
        <v>#REF!</v>
      </c>
      <c r="G41" t="e">
        <f>IF(#REF!=0,"",#REF!)</f>
        <v>#REF!</v>
      </c>
      <c r="H41" s="19" t="e">
        <f t="shared" si="1"/>
        <v>#REF!</v>
      </c>
      <c r="I41" t="e">
        <f t="shared" si="2"/>
        <v>#REF!</v>
      </c>
      <c r="J41" s="35" t="e">
        <f>#REF!</f>
        <v>#REF!</v>
      </c>
      <c r="K41" s="36" t="e">
        <f>#REF!</f>
        <v>#REF!</v>
      </c>
      <c r="L41" s="35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6"/>
      <c r="Y41" s="10" t="e">
        <f>IF(#REF!&lt;&gt;"",TEXT(#REF!,"00000000"),"")</f>
        <v>#REF!</v>
      </c>
      <c r="Z41" s="10" t="e">
        <f>IF(#REF!&lt;&gt;"",#REF!,"")</f>
        <v>#REF!</v>
      </c>
      <c r="AA41" s="10" t="e">
        <f>IF(#REF!&lt;&gt;"",#REF!,"")</f>
        <v>#REF!</v>
      </c>
      <c r="AB41" s="11" t="e">
        <f>IF(#REF!&lt;&gt;"",#REF!,0)</f>
        <v>#REF!</v>
      </c>
      <c r="AC41" t="e">
        <f t="shared" si="0"/>
        <v>#REF!</v>
      </c>
    </row>
    <row r="42" spans="1:29" ht="12.75">
      <c r="A42" t="s">
        <v>215</v>
      </c>
      <c r="B42" s="8" t="e">
        <f>TRIM(#REF!)</f>
        <v>#REF!</v>
      </c>
      <c r="D42" t="s">
        <v>197</v>
      </c>
      <c r="E42">
        <v>1</v>
      </c>
      <c r="F42" t="e">
        <f>#REF!</f>
        <v>#REF!</v>
      </c>
      <c r="G42" t="e">
        <f>IF(#REF!=0,"",#REF!)</f>
        <v>#REF!</v>
      </c>
      <c r="H42" s="19" t="e">
        <f t="shared" si="1"/>
        <v>#REF!</v>
      </c>
      <c r="I42" s="15" t="e">
        <f t="shared" si="2"/>
        <v>#REF!</v>
      </c>
      <c r="J42" s="35" t="e">
        <f>#REF!</f>
        <v>#REF!</v>
      </c>
      <c r="K42" s="36" t="e">
        <f>#REF!</f>
        <v>#REF!</v>
      </c>
      <c r="L42" s="35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6"/>
      <c r="Y42" s="10" t="e">
        <f>IF(#REF!&lt;&gt;"",TEXT(#REF!,"00000000"),"")</f>
        <v>#REF!</v>
      </c>
      <c r="Z42" s="10" t="e">
        <f>IF(#REF!&lt;&gt;"",#REF!,"")</f>
        <v>#REF!</v>
      </c>
      <c r="AA42" s="10" t="e">
        <f>IF(#REF!&lt;&gt;"",#REF!,"")</f>
        <v>#REF!</v>
      </c>
      <c r="AB42" s="11" t="e">
        <f>IF(#REF!&lt;&gt;"",#REF!,0)</f>
        <v>#REF!</v>
      </c>
      <c r="AC42" t="e">
        <f t="shared" si="0"/>
        <v>#REF!</v>
      </c>
    </row>
    <row r="43" spans="1:29" ht="12.75">
      <c r="A43" t="s">
        <v>214</v>
      </c>
      <c r="B43" s="8" t="e">
        <f>TRIM(#REF!)</f>
        <v>#REF!</v>
      </c>
      <c r="D43" t="s">
        <v>197</v>
      </c>
      <c r="E43">
        <v>1</v>
      </c>
      <c r="F43" t="e">
        <f>#REF!</f>
        <v>#REF!</v>
      </c>
      <c r="G43" t="e">
        <f>IF(#REF!=0,"",#REF!)</f>
        <v>#REF!</v>
      </c>
      <c r="H43" s="19" t="e">
        <f t="shared" si="1"/>
        <v>#REF!</v>
      </c>
      <c r="I43" t="e">
        <f t="shared" si="2"/>
        <v>#REF!</v>
      </c>
      <c r="J43" s="35" t="e">
        <f>#REF!</f>
        <v>#REF!</v>
      </c>
      <c r="K43" s="36" t="e">
        <f>#REF!</f>
        <v>#REF!</v>
      </c>
      <c r="L43" s="35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6"/>
      <c r="Y43" s="10" t="e">
        <f>IF(#REF!&lt;&gt;"",TEXT(#REF!,"00000000"),"")</f>
        <v>#REF!</v>
      </c>
      <c r="Z43" s="10" t="e">
        <f>IF(#REF!&lt;&gt;"",#REF!,"")</f>
        <v>#REF!</v>
      </c>
      <c r="AA43" s="10" t="e">
        <f>IF(#REF!&lt;&gt;"",#REF!,"")</f>
        <v>#REF!</v>
      </c>
      <c r="AB43" s="11" t="e">
        <f>IF(#REF!&lt;&gt;"",#REF!,0)</f>
        <v>#REF!</v>
      </c>
      <c r="AC43" t="e">
        <f t="shared" si="0"/>
        <v>#REF!</v>
      </c>
    </row>
    <row r="44" spans="1:29" ht="12.75">
      <c r="A44" t="s">
        <v>164</v>
      </c>
      <c r="B44" s="8" t="e">
        <f>IF(#REF!&lt;&gt;"",TEXT(#REF!,"YYYYMMDD"),"")</f>
        <v>#REF!</v>
      </c>
      <c r="D44" t="s">
        <v>197</v>
      </c>
      <c r="E44">
        <v>1</v>
      </c>
      <c r="F44" t="e">
        <f>#REF!</f>
        <v>#REF!</v>
      </c>
      <c r="G44" t="e">
        <f>IF(#REF!=0,"",#REF!)</f>
        <v>#REF!</v>
      </c>
      <c r="H44" s="19" t="e">
        <f t="shared" si="1"/>
        <v>#REF!</v>
      </c>
      <c r="I44" s="15" t="e">
        <f t="shared" si="2"/>
        <v>#REF!</v>
      </c>
      <c r="J44" s="35" t="e">
        <f>#REF!</f>
        <v>#REF!</v>
      </c>
      <c r="K44" s="36" t="e">
        <f>#REF!</f>
        <v>#REF!</v>
      </c>
      <c r="L44" s="35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6"/>
      <c r="Y44" s="10" t="e">
        <f>IF(#REF!&lt;&gt;"",TEXT(#REF!,"00000000"),"")</f>
        <v>#REF!</v>
      </c>
      <c r="Z44" s="10" t="e">
        <f>IF(#REF!&lt;&gt;"",#REF!,"")</f>
        <v>#REF!</v>
      </c>
      <c r="AA44" s="10" t="e">
        <f>IF(#REF!&lt;&gt;"",#REF!,"")</f>
        <v>#REF!</v>
      </c>
      <c r="AB44" s="11" t="e">
        <f>IF(#REF!&lt;&gt;"",#REF!,0)</f>
        <v>#REF!</v>
      </c>
      <c r="AC44" t="e">
        <f t="shared" si="0"/>
        <v>#REF!</v>
      </c>
    </row>
    <row r="45" spans="1:29" ht="12.75">
      <c r="A45" t="s">
        <v>165</v>
      </c>
      <c r="B45" s="8" t="e">
        <f>IF(#REF!&lt;&gt;"",TEXT(#REF!,"YYYYMMDD"),"")</f>
        <v>#REF!</v>
      </c>
      <c r="D45" t="s">
        <v>197</v>
      </c>
      <c r="E45">
        <v>1</v>
      </c>
      <c r="F45" t="e">
        <f>#REF!</f>
        <v>#REF!</v>
      </c>
      <c r="G45" t="e">
        <f>IF(#REF!=0,"",#REF!)</f>
        <v>#REF!</v>
      </c>
      <c r="H45" s="19" t="e">
        <f aca="true" t="shared" si="3" ref="H45:H60">J45/100*F45+2*K45/100*F45</f>
        <v>#REF!</v>
      </c>
      <c r="I45" t="e">
        <f aca="true" t="shared" si="4" ref="I45:I60">ABS(ROUND(J45,0)-J45)+ABS(ROUND(K45,0)-K45)</f>
        <v>#REF!</v>
      </c>
      <c r="J45" s="35" t="e">
        <f>#REF!</f>
        <v>#REF!</v>
      </c>
      <c r="K45" s="36" t="e">
        <f>#REF!</f>
        <v>#REF!</v>
      </c>
      <c r="L45" s="35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6"/>
      <c r="Y45" s="10" t="e">
        <f>IF(#REF!&lt;&gt;"",TEXT(#REF!,"00000000"),"")</f>
        <v>#REF!</v>
      </c>
      <c r="Z45" s="10" t="e">
        <f>IF(#REF!&lt;&gt;"",#REF!,"")</f>
        <v>#REF!</v>
      </c>
      <c r="AA45" s="10" t="e">
        <f>IF(#REF!&lt;&gt;"",#REF!,"")</f>
        <v>#REF!</v>
      </c>
      <c r="AB45" s="11" t="e">
        <f>IF(#REF!&lt;&gt;"",#REF!,0)</f>
        <v>#REF!</v>
      </c>
      <c r="AC45" t="e">
        <f t="shared" si="0"/>
        <v>#REF!</v>
      </c>
    </row>
    <row r="46" spans="1:29" ht="12.75">
      <c r="A46" t="s">
        <v>158</v>
      </c>
      <c r="B46" s="8" t="e">
        <f>IF(#REF!&lt;&gt;0,"DA","NE")</f>
        <v>#REF!</v>
      </c>
      <c r="D46" t="s">
        <v>197</v>
      </c>
      <c r="E46">
        <v>1</v>
      </c>
      <c r="F46" t="e">
        <f>#REF!</f>
        <v>#REF!</v>
      </c>
      <c r="G46" t="e">
        <f>IF(#REF!=0,"",#REF!)</f>
        <v>#REF!</v>
      </c>
      <c r="H46" s="19" t="e">
        <f t="shared" si="3"/>
        <v>#REF!</v>
      </c>
      <c r="I46" s="15" t="e">
        <f t="shared" si="4"/>
        <v>#REF!</v>
      </c>
      <c r="J46" s="35" t="e">
        <f>#REF!</f>
        <v>#REF!</v>
      </c>
      <c r="K46" s="36" t="e">
        <f>#REF!</f>
        <v>#REF!</v>
      </c>
      <c r="L46" s="35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6"/>
      <c r="Y46" s="10" t="e">
        <f>IF(#REF!&lt;&gt;"",TEXT(#REF!,"00000000"),"")</f>
        <v>#REF!</v>
      </c>
      <c r="Z46" s="10" t="e">
        <f>IF(#REF!&lt;&gt;"",#REF!,"")</f>
        <v>#REF!</v>
      </c>
      <c r="AA46" s="10" t="e">
        <f>IF(#REF!&lt;&gt;"",#REF!,"")</f>
        <v>#REF!</v>
      </c>
      <c r="AB46" s="11" t="e">
        <f>IF(#REF!&lt;&gt;"",#REF!,0)</f>
        <v>#REF!</v>
      </c>
      <c r="AC46" t="e">
        <f t="shared" si="0"/>
        <v>#REF!</v>
      </c>
    </row>
    <row r="47" spans="1:29" ht="12.75">
      <c r="A47" t="s">
        <v>157</v>
      </c>
      <c r="B47" s="8" t="e">
        <f>IF(#REF!&lt;&gt;0,"DA","NE")</f>
        <v>#REF!</v>
      </c>
      <c r="D47" t="s">
        <v>197</v>
      </c>
      <c r="E47">
        <v>1</v>
      </c>
      <c r="F47" t="e">
        <f>#REF!</f>
        <v>#REF!</v>
      </c>
      <c r="G47" t="e">
        <f>IF(#REF!=0,"",#REF!)</f>
        <v>#REF!</v>
      </c>
      <c r="H47" s="19" t="e">
        <f t="shared" si="3"/>
        <v>#REF!</v>
      </c>
      <c r="I47" t="e">
        <f t="shared" si="4"/>
        <v>#REF!</v>
      </c>
      <c r="J47" s="35" t="e">
        <f>#REF!</f>
        <v>#REF!</v>
      </c>
      <c r="K47" s="36" t="e">
        <f>#REF!</f>
        <v>#REF!</v>
      </c>
      <c r="L47" s="35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6"/>
      <c r="Y47" s="10" t="e">
        <f>IF(#REF!&lt;&gt;"",TEXT(#REF!,"00000000"),"")</f>
        <v>#REF!</v>
      </c>
      <c r="Z47" s="10" t="e">
        <f>IF(#REF!&lt;&gt;"",#REF!,"")</f>
        <v>#REF!</v>
      </c>
      <c r="AA47" s="10" t="e">
        <f>IF(#REF!&lt;&gt;"",#REF!,"")</f>
        <v>#REF!</v>
      </c>
      <c r="AB47" s="11" t="e">
        <f>IF(#REF!&lt;&gt;"",#REF!,0)</f>
        <v>#REF!</v>
      </c>
      <c r="AC47" t="e">
        <f t="shared" si="0"/>
        <v>#REF!</v>
      </c>
    </row>
    <row r="48" spans="1:29" ht="12.75">
      <c r="A48" t="s">
        <v>159</v>
      </c>
      <c r="B48" s="8" t="e">
        <f>#REF!</f>
        <v>#REF!</v>
      </c>
      <c r="D48" t="s">
        <v>197</v>
      </c>
      <c r="E48">
        <v>1</v>
      </c>
      <c r="F48" t="e">
        <f>#REF!</f>
        <v>#REF!</v>
      </c>
      <c r="G48" t="e">
        <f>IF(#REF!=0,"",#REF!)</f>
        <v>#REF!</v>
      </c>
      <c r="H48" s="19" t="e">
        <f t="shared" si="3"/>
        <v>#REF!</v>
      </c>
      <c r="I48" s="15" t="e">
        <f t="shared" si="4"/>
        <v>#REF!</v>
      </c>
      <c r="J48" s="35" t="e">
        <f>#REF!</f>
        <v>#REF!</v>
      </c>
      <c r="K48" s="36" t="e">
        <f>#REF!</f>
        <v>#REF!</v>
      </c>
      <c r="L48" s="35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6"/>
      <c r="Y48" s="10" t="e">
        <f>IF(#REF!&lt;&gt;"",TEXT(#REF!,"00000000"),"")</f>
        <v>#REF!</v>
      </c>
      <c r="Z48" s="10" t="e">
        <f>IF(#REF!&lt;&gt;"",#REF!,"")</f>
        <v>#REF!</v>
      </c>
      <c r="AA48" s="10" t="e">
        <f>IF(#REF!&lt;&gt;"",#REF!,"")</f>
        <v>#REF!</v>
      </c>
      <c r="AB48" s="11" t="e">
        <f>IF(#REF!&lt;&gt;"",#REF!,0)</f>
        <v>#REF!</v>
      </c>
      <c r="AC48" t="e">
        <f t="shared" si="0"/>
        <v>#REF!</v>
      </c>
    </row>
    <row r="49" spans="1:29" ht="12.75">
      <c r="A49" t="s">
        <v>161</v>
      </c>
      <c r="B49" s="8" t="e">
        <f>IF(#REF!&lt;&gt;0,"DA","NE")</f>
        <v>#REF!</v>
      </c>
      <c r="D49" t="s">
        <v>197</v>
      </c>
      <c r="E49">
        <v>1</v>
      </c>
      <c r="F49" t="e">
        <f>#REF!</f>
        <v>#REF!</v>
      </c>
      <c r="G49" t="e">
        <f>IF(#REF!=0,"",#REF!)</f>
        <v>#REF!</v>
      </c>
      <c r="H49" s="19" t="e">
        <f t="shared" si="3"/>
        <v>#REF!</v>
      </c>
      <c r="I49" t="e">
        <f t="shared" si="4"/>
        <v>#REF!</v>
      </c>
      <c r="J49" s="35" t="e">
        <f>#REF!</f>
        <v>#REF!</v>
      </c>
      <c r="K49" s="36" t="e">
        <f>#REF!</f>
        <v>#REF!</v>
      </c>
      <c r="L49" s="35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6"/>
      <c r="Y49" s="10" t="e">
        <f>IF(#REF!&lt;&gt;"",TEXT(#REF!,"00000000"),"")</f>
        <v>#REF!</v>
      </c>
      <c r="Z49" s="10" t="e">
        <f>IF(#REF!&lt;&gt;"",#REF!,"")</f>
        <v>#REF!</v>
      </c>
      <c r="AA49" s="10" t="e">
        <f>IF(#REF!&lt;&gt;"",#REF!,"")</f>
        <v>#REF!</v>
      </c>
      <c r="AB49" s="11" t="e">
        <f>IF(#REF!&lt;&gt;"",#REF!,0)</f>
        <v>#REF!</v>
      </c>
      <c r="AC49" t="e">
        <f t="shared" si="0"/>
        <v>#REF!</v>
      </c>
    </row>
    <row r="50" spans="1:29" ht="12.75">
      <c r="A50" t="s">
        <v>160</v>
      </c>
      <c r="B50" s="8" t="e">
        <f>IF(#REF!&lt;&gt;0,"DA","NE")</f>
        <v>#REF!</v>
      </c>
      <c r="D50" t="s">
        <v>197</v>
      </c>
      <c r="E50">
        <v>1</v>
      </c>
      <c r="F50" t="e">
        <f>#REF!</f>
        <v>#REF!</v>
      </c>
      <c r="G50" t="e">
        <f>IF(#REF!=0,"",#REF!)</f>
        <v>#REF!</v>
      </c>
      <c r="H50" s="19" t="e">
        <f t="shared" si="3"/>
        <v>#REF!</v>
      </c>
      <c r="I50" s="15" t="e">
        <f t="shared" si="4"/>
        <v>#REF!</v>
      </c>
      <c r="J50" s="35" t="e">
        <f>#REF!</f>
        <v>#REF!</v>
      </c>
      <c r="K50" s="36" t="e">
        <f>#REF!</f>
        <v>#REF!</v>
      </c>
      <c r="L50" s="35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6"/>
      <c r="Y50" s="10" t="e">
        <f>IF(#REF!&lt;&gt;"",TEXT(#REF!,"00000000"),"")</f>
        <v>#REF!</v>
      </c>
      <c r="Z50" s="10" t="e">
        <f>IF(#REF!&lt;&gt;"",#REF!,"")</f>
        <v>#REF!</v>
      </c>
      <c r="AA50" s="10" t="e">
        <f>IF(#REF!&lt;&gt;"",#REF!,"")</f>
        <v>#REF!</v>
      </c>
      <c r="AB50" s="11" t="e">
        <f>IF(#REF!&lt;&gt;"",#REF!,0)</f>
        <v>#REF!</v>
      </c>
      <c r="AC50" t="e">
        <f t="shared" si="0"/>
        <v>#REF!</v>
      </c>
    </row>
    <row r="51" spans="1:29" ht="12.75">
      <c r="A51" t="s">
        <v>162</v>
      </c>
      <c r="B51" s="8" t="e">
        <f>#REF!</f>
        <v>#REF!</v>
      </c>
      <c r="D51" t="s">
        <v>197</v>
      </c>
      <c r="E51">
        <v>1</v>
      </c>
      <c r="F51" t="e">
        <f>#REF!</f>
        <v>#REF!</v>
      </c>
      <c r="G51" t="e">
        <f>IF(#REF!=0,"",#REF!)</f>
        <v>#REF!</v>
      </c>
      <c r="H51" s="19" t="e">
        <f t="shared" si="3"/>
        <v>#REF!</v>
      </c>
      <c r="I51" t="e">
        <f t="shared" si="4"/>
        <v>#REF!</v>
      </c>
      <c r="J51" s="35" t="e">
        <f>#REF!</f>
        <v>#REF!</v>
      </c>
      <c r="K51" s="36" t="e">
        <f>#REF!</f>
        <v>#REF!</v>
      </c>
      <c r="L51" s="35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6"/>
      <c r="Y51" s="10" t="e">
        <f>IF(#REF!&lt;&gt;"",TEXT(#REF!,"00000000"),"")</f>
        <v>#REF!</v>
      </c>
      <c r="Z51" s="10" t="e">
        <f>IF(#REF!&lt;&gt;"",#REF!,"")</f>
        <v>#REF!</v>
      </c>
      <c r="AA51" s="10" t="e">
        <f>IF(#REF!&lt;&gt;"",#REF!,"")</f>
        <v>#REF!</v>
      </c>
      <c r="AB51" s="11" t="e">
        <f>IF(#REF!&lt;&gt;"",#REF!,0)</f>
        <v>#REF!</v>
      </c>
      <c r="AC51" t="e">
        <f t="shared" si="0"/>
        <v>#REF!</v>
      </c>
    </row>
    <row r="52" spans="1:29" ht="12.75">
      <c r="A52" t="s">
        <v>272</v>
      </c>
      <c r="B52" s="8" t="e">
        <f>IF(#REF!&gt;0,"DA","NE")</f>
        <v>#REF!</v>
      </c>
      <c r="D52" t="s">
        <v>197</v>
      </c>
      <c r="E52">
        <v>1</v>
      </c>
      <c r="F52" t="e">
        <f>#REF!</f>
        <v>#REF!</v>
      </c>
      <c r="G52" t="e">
        <f>IF(#REF!=0,"",#REF!)</f>
        <v>#REF!</v>
      </c>
      <c r="H52" s="19" t="e">
        <f t="shared" si="3"/>
        <v>#REF!</v>
      </c>
      <c r="I52" s="15" t="e">
        <f t="shared" si="4"/>
        <v>#REF!</v>
      </c>
      <c r="J52" s="35" t="e">
        <f>#REF!</f>
        <v>#REF!</v>
      </c>
      <c r="K52" s="36" t="e">
        <f>#REF!</f>
        <v>#REF!</v>
      </c>
      <c r="L52" s="35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6"/>
      <c r="Y52" s="10" t="e">
        <f>IF(#REF!&lt;&gt;"",TEXT(#REF!,"00000000"),"")</f>
        <v>#REF!</v>
      </c>
      <c r="Z52" s="10" t="e">
        <f>IF(#REF!&lt;&gt;"",#REF!,"")</f>
        <v>#REF!</v>
      </c>
      <c r="AA52" s="10" t="e">
        <f>IF(#REF!&lt;&gt;"",#REF!,"")</f>
        <v>#REF!</v>
      </c>
      <c r="AB52" s="11" t="e">
        <f>IF(#REF!&lt;&gt;"",#REF!,0)</f>
        <v>#REF!</v>
      </c>
      <c r="AC52" t="e">
        <f t="shared" si="0"/>
        <v>#REF!</v>
      </c>
    </row>
    <row r="53" spans="1:29" ht="12.75">
      <c r="A53" t="s">
        <v>216</v>
      </c>
      <c r="B53" s="8" t="e">
        <f>#REF!</f>
        <v>#REF!</v>
      </c>
      <c r="D53" t="s">
        <v>197</v>
      </c>
      <c r="E53">
        <v>1</v>
      </c>
      <c r="F53" t="e">
        <f>#REF!</f>
        <v>#REF!</v>
      </c>
      <c r="G53" t="e">
        <f>IF(#REF!=0,"",#REF!)</f>
        <v>#REF!</v>
      </c>
      <c r="H53" s="19" t="e">
        <f t="shared" si="3"/>
        <v>#REF!</v>
      </c>
      <c r="I53" t="e">
        <f t="shared" si="4"/>
        <v>#REF!</v>
      </c>
      <c r="J53" s="35" t="e">
        <f>#REF!</f>
        <v>#REF!</v>
      </c>
      <c r="K53" s="36" t="e">
        <f>#REF!</f>
        <v>#REF!</v>
      </c>
      <c r="L53" s="35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6"/>
      <c r="Y53" s="10" t="e">
        <f>IF(#REF!&lt;&gt;"",TEXT(#REF!,"00000000"),"")</f>
        <v>#REF!</v>
      </c>
      <c r="Z53" s="10" t="e">
        <f>IF(#REF!&lt;&gt;"",#REF!,"")</f>
        <v>#REF!</v>
      </c>
      <c r="AA53" s="10" t="e">
        <f>IF(#REF!&lt;&gt;"",#REF!,"")</f>
        <v>#REF!</v>
      </c>
      <c r="AB53" s="11" t="e">
        <f>IF(#REF!&lt;&gt;"",#REF!,0)</f>
        <v>#REF!</v>
      </c>
      <c r="AC53" t="e">
        <f t="shared" si="0"/>
        <v>#REF!</v>
      </c>
    </row>
    <row r="54" spans="1:29" ht="12.75">
      <c r="A54" t="s">
        <v>217</v>
      </c>
      <c r="B54" s="8" t="e">
        <f>#REF!</f>
        <v>#REF!</v>
      </c>
      <c r="D54" t="s">
        <v>197</v>
      </c>
      <c r="E54">
        <v>1</v>
      </c>
      <c r="F54" t="e">
        <f>#REF!</f>
        <v>#REF!</v>
      </c>
      <c r="G54" t="e">
        <f>IF(#REF!=0,"",#REF!)</f>
        <v>#REF!</v>
      </c>
      <c r="H54" s="19" t="e">
        <f t="shared" si="3"/>
        <v>#REF!</v>
      </c>
      <c r="I54" s="15" t="e">
        <f t="shared" si="4"/>
        <v>#REF!</v>
      </c>
      <c r="J54" s="35" t="e">
        <f>#REF!</f>
        <v>#REF!</v>
      </c>
      <c r="K54" s="36" t="e">
        <f>#REF!</f>
        <v>#REF!</v>
      </c>
      <c r="L54" s="35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6"/>
      <c r="Y54" s="10" t="e">
        <f>IF(#REF!&lt;&gt;"",TEXT(#REF!,"00000000"),"")</f>
        <v>#REF!</v>
      </c>
      <c r="Z54" s="10" t="e">
        <f>IF(#REF!&lt;&gt;"",#REF!,"")</f>
        <v>#REF!</v>
      </c>
      <c r="AA54" s="10" t="e">
        <f>IF(#REF!&lt;&gt;"",#REF!,"")</f>
        <v>#REF!</v>
      </c>
      <c r="AB54" s="11" t="e">
        <f>IF(#REF!&lt;&gt;"",#REF!,0)</f>
        <v>#REF!</v>
      </c>
      <c r="AC54" t="e">
        <f t="shared" si="0"/>
        <v>#REF!</v>
      </c>
    </row>
    <row r="55" spans="1:29" ht="12.75">
      <c r="A55" t="s">
        <v>218</v>
      </c>
      <c r="B55" s="8" t="e">
        <f>#REF!</f>
        <v>#REF!</v>
      </c>
      <c r="D55" t="s">
        <v>197</v>
      </c>
      <c r="E55">
        <v>1</v>
      </c>
      <c r="F55" t="e">
        <f>#REF!</f>
        <v>#REF!</v>
      </c>
      <c r="G55" t="e">
        <f>IF(#REF!=0,"",#REF!)</f>
        <v>#REF!</v>
      </c>
      <c r="H55" s="19" t="e">
        <f t="shared" si="3"/>
        <v>#REF!</v>
      </c>
      <c r="I55" t="e">
        <f t="shared" si="4"/>
        <v>#REF!</v>
      </c>
      <c r="J55" s="35" t="e">
        <f>#REF!</f>
        <v>#REF!</v>
      </c>
      <c r="K55" s="36" t="e">
        <f>#REF!</f>
        <v>#REF!</v>
      </c>
      <c r="L55" s="35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6"/>
      <c r="Y55" s="10" t="e">
        <f>IF(#REF!&lt;&gt;"",TEXT(#REF!,"00000000"),"")</f>
        <v>#REF!</v>
      </c>
      <c r="Z55" s="10" t="e">
        <f>IF(#REF!&lt;&gt;"",#REF!,"")</f>
        <v>#REF!</v>
      </c>
      <c r="AA55" s="10" t="e">
        <f>IF(#REF!&lt;&gt;"",#REF!,"")</f>
        <v>#REF!</v>
      </c>
      <c r="AB55" s="11" t="e">
        <f>IF(#REF!&lt;&gt;"",#REF!,0)</f>
        <v>#REF!</v>
      </c>
      <c r="AC55" t="e">
        <f t="shared" si="0"/>
        <v>#REF!</v>
      </c>
    </row>
    <row r="56" spans="1:29" ht="12.75">
      <c r="A56" t="s">
        <v>219</v>
      </c>
      <c r="B56" s="8" t="e">
        <f>#REF!</f>
        <v>#REF!</v>
      </c>
      <c r="D56" t="s">
        <v>197</v>
      </c>
      <c r="E56">
        <v>1</v>
      </c>
      <c r="F56" t="e">
        <f>#REF!</f>
        <v>#REF!</v>
      </c>
      <c r="G56" t="e">
        <f>IF(#REF!=0,"",#REF!)</f>
        <v>#REF!</v>
      </c>
      <c r="H56" s="19" t="e">
        <f t="shared" si="3"/>
        <v>#REF!</v>
      </c>
      <c r="I56" s="15" t="e">
        <f t="shared" si="4"/>
        <v>#REF!</v>
      </c>
      <c r="J56" s="35" t="e">
        <f>#REF!</f>
        <v>#REF!</v>
      </c>
      <c r="K56" s="36" t="e">
        <f>#REF!</f>
        <v>#REF!</v>
      </c>
      <c r="L56" s="35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6"/>
      <c r="Y56" s="10" t="e">
        <f>IF(#REF!&lt;&gt;"",TEXT(#REF!,"00000000"),"")</f>
        <v>#REF!</v>
      </c>
      <c r="Z56" s="10" t="e">
        <f>IF(#REF!&lt;&gt;"",#REF!,"")</f>
        <v>#REF!</v>
      </c>
      <c r="AA56" s="10" t="e">
        <f>IF(#REF!&lt;&gt;"",#REF!,"")</f>
        <v>#REF!</v>
      </c>
      <c r="AB56" s="11" t="e">
        <f>IF(#REF!&lt;&gt;"",#REF!,0)</f>
        <v>#REF!</v>
      </c>
      <c r="AC56" t="e">
        <f t="shared" si="0"/>
        <v>#REF!</v>
      </c>
    </row>
    <row r="57" spans="1:29" ht="12.75">
      <c r="A57" t="s">
        <v>220</v>
      </c>
      <c r="B57" s="8" t="e">
        <f>#REF!</f>
        <v>#REF!</v>
      </c>
      <c r="D57" t="s">
        <v>197</v>
      </c>
      <c r="E57">
        <v>1</v>
      </c>
      <c r="F57" t="e">
        <f>#REF!</f>
        <v>#REF!</v>
      </c>
      <c r="G57" t="e">
        <f>IF(#REF!=0,"",#REF!)</f>
        <v>#REF!</v>
      </c>
      <c r="H57" s="19" t="e">
        <f t="shared" si="3"/>
        <v>#REF!</v>
      </c>
      <c r="I57" t="e">
        <f t="shared" si="4"/>
        <v>#REF!</v>
      </c>
      <c r="J57" s="35" t="e">
        <f>#REF!</f>
        <v>#REF!</v>
      </c>
      <c r="K57" s="36" t="e">
        <f>#REF!</f>
        <v>#REF!</v>
      </c>
      <c r="L57" s="35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6"/>
      <c r="Y57" s="10" t="e">
        <f>IF(#REF!&lt;&gt;"",TEXT(#REF!,"00000000"),"")</f>
        <v>#REF!</v>
      </c>
      <c r="Z57" s="10" t="e">
        <f>IF(#REF!&lt;&gt;"",#REF!,"")</f>
        <v>#REF!</v>
      </c>
      <c r="AA57" s="10" t="e">
        <f>IF(#REF!&lt;&gt;"",#REF!,"")</f>
        <v>#REF!</v>
      </c>
      <c r="AB57" s="11" t="e">
        <f>IF(#REF!&lt;&gt;"",#REF!,0)</f>
        <v>#REF!</v>
      </c>
      <c r="AC57" t="e">
        <f t="shared" si="0"/>
        <v>#REF!</v>
      </c>
    </row>
    <row r="58" spans="1:29" ht="12.75">
      <c r="A58" t="s">
        <v>14</v>
      </c>
      <c r="B58" s="8" t="e">
        <f>IF(#REF!&gt;0,"NE","DA")</f>
        <v>#REF!</v>
      </c>
      <c r="D58" t="s">
        <v>197</v>
      </c>
      <c r="E58">
        <v>1</v>
      </c>
      <c r="F58" t="e">
        <f>#REF!</f>
        <v>#REF!</v>
      </c>
      <c r="G58" t="e">
        <f>IF(#REF!=0,"",#REF!)</f>
        <v>#REF!</v>
      </c>
      <c r="H58" s="19" t="e">
        <f t="shared" si="3"/>
        <v>#REF!</v>
      </c>
      <c r="I58" s="15" t="e">
        <f t="shared" si="4"/>
        <v>#REF!</v>
      </c>
      <c r="J58" s="35" t="e">
        <f>#REF!</f>
        <v>#REF!</v>
      </c>
      <c r="K58" s="36" t="e">
        <f>#REF!</f>
        <v>#REF!</v>
      </c>
      <c r="L58" s="35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6"/>
      <c r="Y58" s="10" t="e">
        <f>IF(#REF!&lt;&gt;"",TEXT(#REF!,"00000000"),"")</f>
        <v>#REF!</v>
      </c>
      <c r="Z58" s="10" t="e">
        <f>IF(#REF!&lt;&gt;"",#REF!,"")</f>
        <v>#REF!</v>
      </c>
      <c r="AA58" s="10" t="e">
        <f>IF(#REF!&lt;&gt;"",#REF!,"")</f>
        <v>#REF!</v>
      </c>
      <c r="AB58" s="11" t="e">
        <f>IF(#REF!&lt;&gt;"",#REF!,0)</f>
        <v>#REF!</v>
      </c>
      <c r="AC58" t="e">
        <f t="shared" si="0"/>
        <v>#REF!</v>
      </c>
    </row>
    <row r="59" spans="1:29" ht="12.75">
      <c r="A59" t="s">
        <v>45</v>
      </c>
      <c r="B59" s="19" t="e">
        <f>SUM(H2:H392)+SUM(#REF!)+SUM(AC2:AC101)</f>
        <v>#REF!</v>
      </c>
      <c r="D59" t="s">
        <v>197</v>
      </c>
      <c r="E59">
        <v>1</v>
      </c>
      <c r="F59" t="e">
        <f>#REF!</f>
        <v>#REF!</v>
      </c>
      <c r="G59" t="e">
        <f>IF(#REF!=0,"",#REF!)</f>
        <v>#REF!</v>
      </c>
      <c r="H59" s="19" t="e">
        <f t="shared" si="3"/>
        <v>#REF!</v>
      </c>
      <c r="I59" t="e">
        <f t="shared" si="4"/>
        <v>#REF!</v>
      </c>
      <c r="J59" s="35" t="e">
        <f>#REF!</f>
        <v>#REF!</v>
      </c>
      <c r="K59" s="36" t="e">
        <f>#REF!</f>
        <v>#REF!</v>
      </c>
      <c r="L59" s="35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6"/>
      <c r="Y59" s="10" t="e">
        <f>IF(#REF!&lt;&gt;"",TEXT(#REF!,"00000000"),"")</f>
        <v>#REF!</v>
      </c>
      <c r="Z59" s="10" t="e">
        <f>IF(#REF!&lt;&gt;"",#REF!,"")</f>
        <v>#REF!</v>
      </c>
      <c r="AA59" s="10" t="e">
        <f>IF(#REF!&lt;&gt;"",#REF!,"")</f>
        <v>#REF!</v>
      </c>
      <c r="AB59" s="11" t="e">
        <f>IF(#REF!&lt;&gt;"",#REF!,0)</f>
        <v>#REF!</v>
      </c>
      <c r="AC59" t="e">
        <f t="shared" si="0"/>
        <v>#REF!</v>
      </c>
    </row>
    <row r="60" spans="1:29" ht="12.75">
      <c r="A60" t="s">
        <v>118</v>
      </c>
      <c r="B60" s="8" t="e">
        <f>IF(#REF!&lt;&gt;"",LOOKUP(#REF!,#REF!,#REF!),"")</f>
        <v>#REF!</v>
      </c>
      <c r="D60" t="s">
        <v>197</v>
      </c>
      <c r="E60">
        <v>1</v>
      </c>
      <c r="F60" t="e">
        <f>#REF!</f>
        <v>#REF!</v>
      </c>
      <c r="G60" t="e">
        <f>IF(#REF!=0,"",#REF!)</f>
        <v>#REF!</v>
      </c>
      <c r="H60" s="19" t="e">
        <f t="shared" si="3"/>
        <v>#REF!</v>
      </c>
      <c r="I60" s="15" t="e">
        <f t="shared" si="4"/>
        <v>#REF!</v>
      </c>
      <c r="J60" s="35" t="e">
        <f>#REF!</f>
        <v>#REF!</v>
      </c>
      <c r="K60" s="36" t="e">
        <f>#REF!</f>
        <v>#REF!</v>
      </c>
      <c r="L60" s="35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6"/>
      <c r="Y60" s="10" t="e">
        <f>IF(#REF!&lt;&gt;"",TEXT(#REF!,"00000000"),"")</f>
        <v>#REF!</v>
      </c>
      <c r="Z60" s="10" t="e">
        <f>IF(#REF!&lt;&gt;"",#REF!,"")</f>
        <v>#REF!</v>
      </c>
      <c r="AA60" s="10" t="e">
        <f>IF(#REF!&lt;&gt;"",#REF!,"")</f>
        <v>#REF!</v>
      </c>
      <c r="AB60" s="11" t="e">
        <f>IF(#REF!&lt;&gt;"",#REF!,0)</f>
        <v>#REF!</v>
      </c>
      <c r="AC60" t="e">
        <f t="shared" si="0"/>
        <v>#REF!</v>
      </c>
    </row>
    <row r="61" spans="1:29" ht="12.75">
      <c r="A61" t="s">
        <v>296</v>
      </c>
      <c r="B61" s="19" t="e">
        <f>SUM(AC2:AC101)</f>
        <v>#REF!</v>
      </c>
      <c r="D61" t="s">
        <v>197</v>
      </c>
      <c r="E61">
        <v>1</v>
      </c>
      <c r="F61" t="e">
        <f>#REF!</f>
        <v>#REF!</v>
      </c>
      <c r="G61" t="e">
        <f>IF(#REF!=0,"",#REF!)</f>
        <v>#REF!</v>
      </c>
      <c r="H61" s="19" t="e">
        <f>J61/100*F61+2*K61/100*F61</f>
        <v>#REF!</v>
      </c>
      <c r="I61" t="e">
        <f>ABS(ROUND(J61,0)-J61)+ABS(ROUND(K61,0)-K61)</f>
        <v>#REF!</v>
      </c>
      <c r="J61" s="35" t="e">
        <f>#REF!</f>
        <v>#REF!</v>
      </c>
      <c r="K61" s="36" t="e">
        <f>#REF!</f>
        <v>#REF!</v>
      </c>
      <c r="L61" s="35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6"/>
      <c r="Y61" s="10" t="e">
        <f>IF(#REF!&lt;&gt;"",TEXT(#REF!,"00000000"),"")</f>
        <v>#REF!</v>
      </c>
      <c r="Z61" s="10" t="e">
        <f>IF(#REF!&lt;&gt;"",#REF!,"")</f>
        <v>#REF!</v>
      </c>
      <c r="AA61" s="10" t="e">
        <f>IF(#REF!&lt;&gt;"",#REF!,"")</f>
        <v>#REF!</v>
      </c>
      <c r="AB61" s="11" t="e">
        <f>IF(#REF!&lt;&gt;"",#REF!,0)</f>
        <v>#REF!</v>
      </c>
      <c r="AC61" t="e">
        <f t="shared" si="0"/>
        <v>#REF!</v>
      </c>
    </row>
    <row r="62" spans="1:29" ht="12.75">
      <c r="A62" t="s">
        <v>308</v>
      </c>
      <c r="B62" s="8" t="e">
        <f>#REF!</f>
        <v>#REF!</v>
      </c>
      <c r="D62" t="s">
        <v>197</v>
      </c>
      <c r="E62">
        <v>1</v>
      </c>
      <c r="F62" t="e">
        <f>#REF!</f>
        <v>#REF!</v>
      </c>
      <c r="G62" t="e">
        <f>IF(#REF!=0,"",#REF!)</f>
        <v>#REF!</v>
      </c>
      <c r="H62" s="19" t="e">
        <f>J62/100*F62+2*K62/100*F62</f>
        <v>#REF!</v>
      </c>
      <c r="I62" s="15" t="e">
        <f>ABS(ROUND(J62,0)-J62)+ABS(ROUND(K62,0)-K62)</f>
        <v>#REF!</v>
      </c>
      <c r="J62" s="35" t="e">
        <f>#REF!</f>
        <v>#REF!</v>
      </c>
      <c r="K62" s="36" t="e">
        <f>#REF!</f>
        <v>#REF!</v>
      </c>
      <c r="L62" s="35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6"/>
      <c r="Y62" s="10" t="e">
        <f>IF(#REF!&lt;&gt;"",TEXT(#REF!,"00000000"),"")</f>
        <v>#REF!</v>
      </c>
      <c r="Z62" s="10" t="e">
        <f>IF(#REF!&lt;&gt;"",#REF!,"")</f>
        <v>#REF!</v>
      </c>
      <c r="AA62" s="10" t="e">
        <f>IF(#REF!&lt;&gt;"",#REF!,"")</f>
        <v>#REF!</v>
      </c>
      <c r="AB62" s="11" t="e">
        <f>IF(#REF!&lt;&gt;"",#REF!,0)</f>
        <v>#REF!</v>
      </c>
      <c r="AC62" t="e">
        <f t="shared" si="0"/>
        <v>#REF!</v>
      </c>
    </row>
    <row r="63" spans="4:29" ht="12.75">
      <c r="D63" t="s">
        <v>197</v>
      </c>
      <c r="E63">
        <v>1</v>
      </c>
      <c r="F63" t="e">
        <f>#REF!</f>
        <v>#REF!</v>
      </c>
      <c r="G63" t="e">
        <f>IF(#REF!=0,"",#REF!)</f>
        <v>#REF!</v>
      </c>
      <c r="H63" s="19" t="e">
        <f>J63/100*F63+2*K63/100*F63</f>
        <v>#REF!</v>
      </c>
      <c r="I63" t="e">
        <f>ABS(ROUND(J63,0)-J63)+ABS(ROUND(K63,0)-K63)</f>
        <v>#REF!</v>
      </c>
      <c r="J63" s="35" t="e">
        <f>#REF!</f>
        <v>#REF!</v>
      </c>
      <c r="K63" s="36" t="e">
        <f>#REF!</f>
        <v>#REF!</v>
      </c>
      <c r="L63" s="35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6"/>
      <c r="Y63" s="10" t="e">
        <f>IF(#REF!&lt;&gt;"",TEXT(#REF!,"00000000"),"")</f>
        <v>#REF!</v>
      </c>
      <c r="Z63" s="10" t="e">
        <f>IF(#REF!&lt;&gt;"",#REF!,"")</f>
        <v>#REF!</v>
      </c>
      <c r="AA63" s="10" t="e">
        <f>IF(#REF!&lt;&gt;"",#REF!,"")</f>
        <v>#REF!</v>
      </c>
      <c r="AB63" s="11" t="e">
        <f>IF(#REF!&lt;&gt;"",#REF!,0)</f>
        <v>#REF!</v>
      </c>
      <c r="AC63" t="e">
        <f t="shared" si="0"/>
        <v>#REF!</v>
      </c>
    </row>
    <row r="64" spans="4:29" ht="12.75">
      <c r="D64" t="s">
        <v>197</v>
      </c>
      <c r="E64">
        <v>1</v>
      </c>
      <c r="F64" t="e">
        <f>#REF!</f>
        <v>#REF!</v>
      </c>
      <c r="G64" t="e">
        <f>IF(#REF!=0,"",#REF!)</f>
        <v>#REF!</v>
      </c>
      <c r="H64" s="19" t="e">
        <f>J64/100*F64+2*K64/100*F64</f>
        <v>#REF!</v>
      </c>
      <c r="I64" t="e">
        <f>ABS(ROUND(J64,0)-J64)+ABS(ROUND(K64,0)-K64)</f>
        <v>#REF!</v>
      </c>
      <c r="J64" s="35" t="e">
        <f>#REF!</f>
        <v>#REF!</v>
      </c>
      <c r="K64" s="36" t="e">
        <f>#REF!</f>
        <v>#REF!</v>
      </c>
      <c r="L64" s="35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6"/>
      <c r="Y64" s="10" t="e">
        <f>IF(#REF!&lt;&gt;"",TEXT(#REF!,"00000000"),"")</f>
        <v>#REF!</v>
      </c>
      <c r="Z64" s="10" t="e">
        <f>IF(#REF!&lt;&gt;"",#REF!,"")</f>
        <v>#REF!</v>
      </c>
      <c r="AA64" s="10" t="e">
        <f>IF(#REF!&lt;&gt;"",#REF!,"")</f>
        <v>#REF!</v>
      </c>
      <c r="AB64" s="11" t="e">
        <f>IF(#REF!&lt;&gt;"",#REF!,0)</f>
        <v>#REF!</v>
      </c>
      <c r="AC64" t="e">
        <f t="shared" si="0"/>
        <v>#REF!</v>
      </c>
    </row>
    <row r="65" spans="4:29" ht="12.75">
      <c r="D65" t="s">
        <v>197</v>
      </c>
      <c r="E65">
        <v>1</v>
      </c>
      <c r="F65" t="e">
        <f>#REF!</f>
        <v>#REF!</v>
      </c>
      <c r="G65" t="e">
        <f>IF(#REF!=0,"",#REF!)</f>
        <v>#REF!</v>
      </c>
      <c r="H65" s="19" t="e">
        <f aca="true" t="shared" si="5" ref="H65:H98">J65/100*F65+2*K65/100*F65</f>
        <v>#REF!</v>
      </c>
      <c r="I65" t="e">
        <f aca="true" t="shared" si="6" ref="I65:I98">ABS(ROUND(J65,0)-J65)+ABS(ROUND(K65,0)-K65)</f>
        <v>#REF!</v>
      </c>
      <c r="J65" s="35" t="e">
        <f>#REF!</f>
        <v>#REF!</v>
      </c>
      <c r="K65" s="36" t="e">
        <f>#REF!</f>
        <v>#REF!</v>
      </c>
      <c r="L65" s="35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6"/>
      <c r="Y65" s="10" t="e">
        <f>IF(#REF!&lt;&gt;"",TEXT(#REF!,"00000000"),"")</f>
        <v>#REF!</v>
      </c>
      <c r="Z65" s="10" t="e">
        <f>IF(#REF!&lt;&gt;"",#REF!,"")</f>
        <v>#REF!</v>
      </c>
      <c r="AA65" s="10" t="e">
        <f>IF(#REF!&lt;&gt;"",#REF!,"")</f>
        <v>#REF!</v>
      </c>
      <c r="AB65" s="11" t="e">
        <f>IF(#REF!&lt;&gt;"",#REF!,0)</f>
        <v>#REF!</v>
      </c>
      <c r="AC65" t="e">
        <f t="shared" si="0"/>
        <v>#REF!</v>
      </c>
    </row>
    <row r="66" spans="4:29" ht="12.75">
      <c r="D66" t="s">
        <v>197</v>
      </c>
      <c r="E66">
        <v>1</v>
      </c>
      <c r="F66" t="e">
        <f>#REF!</f>
        <v>#REF!</v>
      </c>
      <c r="G66" t="e">
        <f>IF(#REF!=0,"",#REF!)</f>
        <v>#REF!</v>
      </c>
      <c r="H66" s="19" t="e">
        <f t="shared" si="5"/>
        <v>#REF!</v>
      </c>
      <c r="I66" t="e">
        <f t="shared" si="6"/>
        <v>#REF!</v>
      </c>
      <c r="J66" s="35" t="e">
        <f>#REF!</f>
        <v>#REF!</v>
      </c>
      <c r="K66" s="36" t="e">
        <f>#REF!</f>
        <v>#REF!</v>
      </c>
      <c r="L66" s="35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6"/>
      <c r="Y66" s="10" t="e">
        <f>IF(#REF!&lt;&gt;"",TEXT(#REF!,"00000000"),"")</f>
        <v>#REF!</v>
      </c>
      <c r="Z66" s="10" t="e">
        <f>IF(#REF!&lt;&gt;"",#REF!,"")</f>
        <v>#REF!</v>
      </c>
      <c r="AA66" s="10" t="e">
        <f>IF(#REF!&lt;&gt;"",#REF!,"")</f>
        <v>#REF!</v>
      </c>
      <c r="AB66" s="11" t="e">
        <f>IF(#REF!&lt;&gt;"",#REF!,0)</f>
        <v>#REF!</v>
      </c>
      <c r="AC66" t="e">
        <f t="shared" si="0"/>
        <v>#REF!</v>
      </c>
    </row>
    <row r="67" spans="4:29" ht="12.75">
      <c r="D67" t="s">
        <v>197</v>
      </c>
      <c r="E67">
        <v>1</v>
      </c>
      <c r="F67" t="e">
        <f>#REF!</f>
        <v>#REF!</v>
      </c>
      <c r="G67" t="e">
        <f>IF(#REF!=0,"",#REF!)</f>
        <v>#REF!</v>
      </c>
      <c r="H67" s="19" t="e">
        <f t="shared" si="5"/>
        <v>#REF!</v>
      </c>
      <c r="I67" t="e">
        <f t="shared" si="6"/>
        <v>#REF!</v>
      </c>
      <c r="J67" s="35" t="e">
        <f>#REF!</f>
        <v>#REF!</v>
      </c>
      <c r="K67" s="36" t="e">
        <f>#REF!</f>
        <v>#REF!</v>
      </c>
      <c r="L67" s="35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6"/>
      <c r="Y67" s="10" t="e">
        <f>IF(#REF!&lt;&gt;"",TEXT(#REF!,"00000000"),"")</f>
        <v>#REF!</v>
      </c>
      <c r="Z67" s="10" t="e">
        <f>IF(#REF!&lt;&gt;"",#REF!,"")</f>
        <v>#REF!</v>
      </c>
      <c r="AA67" s="10" t="e">
        <f>IF(#REF!&lt;&gt;"",#REF!,"")</f>
        <v>#REF!</v>
      </c>
      <c r="AB67" s="11" t="e">
        <f>IF(#REF!&lt;&gt;"",#REF!,0)</f>
        <v>#REF!</v>
      </c>
      <c r="AC67" t="e">
        <f aca="true" t="shared" si="7" ref="AC67:AC101">LEN(Y67)+LEN(Z67)+LEN(AA67)+INT(VALUE(AB67))</f>
        <v>#REF!</v>
      </c>
    </row>
    <row r="68" spans="4:29" ht="12.75">
      <c r="D68" t="s">
        <v>197</v>
      </c>
      <c r="E68">
        <v>1</v>
      </c>
      <c r="F68" t="e">
        <f>#REF!</f>
        <v>#REF!</v>
      </c>
      <c r="G68" t="e">
        <f>IF(#REF!=0,"",#REF!)</f>
        <v>#REF!</v>
      </c>
      <c r="H68" s="19" t="e">
        <f t="shared" si="5"/>
        <v>#REF!</v>
      </c>
      <c r="I68" t="e">
        <f t="shared" si="6"/>
        <v>#REF!</v>
      </c>
      <c r="J68" s="35" t="e">
        <f>#REF!</f>
        <v>#REF!</v>
      </c>
      <c r="K68" s="36" t="e">
        <f>#REF!</f>
        <v>#REF!</v>
      </c>
      <c r="L68" s="35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6"/>
      <c r="Y68" s="10" t="e">
        <f>IF(#REF!&lt;&gt;"",TEXT(#REF!,"00000000"),"")</f>
        <v>#REF!</v>
      </c>
      <c r="Z68" s="10" t="e">
        <f>IF(#REF!&lt;&gt;"",#REF!,"")</f>
        <v>#REF!</v>
      </c>
      <c r="AA68" s="10" t="e">
        <f>IF(#REF!&lt;&gt;"",#REF!,"")</f>
        <v>#REF!</v>
      </c>
      <c r="AB68" s="11" t="e">
        <f>IF(#REF!&lt;&gt;"",#REF!,0)</f>
        <v>#REF!</v>
      </c>
      <c r="AC68" t="e">
        <f t="shared" si="7"/>
        <v>#REF!</v>
      </c>
    </row>
    <row r="69" spans="4:29" ht="12.75">
      <c r="D69" t="s">
        <v>197</v>
      </c>
      <c r="E69">
        <v>1</v>
      </c>
      <c r="F69" t="e">
        <f>#REF!</f>
        <v>#REF!</v>
      </c>
      <c r="G69" t="e">
        <f>IF(#REF!=0,"",#REF!)</f>
        <v>#REF!</v>
      </c>
      <c r="H69" s="19" t="e">
        <f t="shared" si="5"/>
        <v>#REF!</v>
      </c>
      <c r="I69" t="e">
        <f t="shared" si="6"/>
        <v>#REF!</v>
      </c>
      <c r="J69" s="35" t="e">
        <f>#REF!</f>
        <v>#REF!</v>
      </c>
      <c r="K69" s="36" t="e">
        <f>#REF!</f>
        <v>#REF!</v>
      </c>
      <c r="L69" s="35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6"/>
      <c r="Y69" s="10" t="e">
        <f>IF(#REF!&lt;&gt;"",TEXT(#REF!,"00000000"),"")</f>
        <v>#REF!</v>
      </c>
      <c r="Z69" s="10" t="e">
        <f>IF(#REF!&lt;&gt;"",#REF!,"")</f>
        <v>#REF!</v>
      </c>
      <c r="AA69" s="10" t="e">
        <f>IF(#REF!&lt;&gt;"",#REF!,"")</f>
        <v>#REF!</v>
      </c>
      <c r="AB69" s="11" t="e">
        <f>IF(#REF!&lt;&gt;"",#REF!,0)</f>
        <v>#REF!</v>
      </c>
      <c r="AC69" t="e">
        <f t="shared" si="7"/>
        <v>#REF!</v>
      </c>
    </row>
    <row r="70" spans="4:29" ht="12.75">
      <c r="D70" t="s">
        <v>197</v>
      </c>
      <c r="E70">
        <v>1</v>
      </c>
      <c r="F70" t="e">
        <f>#REF!</f>
        <v>#REF!</v>
      </c>
      <c r="G70" t="e">
        <f>IF(#REF!=0,"",#REF!)</f>
        <v>#REF!</v>
      </c>
      <c r="H70" s="19" t="e">
        <f t="shared" si="5"/>
        <v>#REF!</v>
      </c>
      <c r="I70" t="e">
        <f t="shared" si="6"/>
        <v>#REF!</v>
      </c>
      <c r="J70" s="35" t="e">
        <f>#REF!</f>
        <v>#REF!</v>
      </c>
      <c r="K70" s="36" t="e">
        <f>#REF!</f>
        <v>#REF!</v>
      </c>
      <c r="L70" s="35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6"/>
      <c r="Y70" s="10" t="e">
        <f>IF(#REF!&lt;&gt;"",TEXT(#REF!,"00000000"),"")</f>
        <v>#REF!</v>
      </c>
      <c r="Z70" s="10" t="e">
        <f>IF(#REF!&lt;&gt;"",#REF!,"")</f>
        <v>#REF!</v>
      </c>
      <c r="AA70" s="10" t="e">
        <f>IF(#REF!&lt;&gt;"",#REF!,"")</f>
        <v>#REF!</v>
      </c>
      <c r="AB70" s="11" t="e">
        <f>IF(#REF!&lt;&gt;"",#REF!,0)</f>
        <v>#REF!</v>
      </c>
      <c r="AC70" t="e">
        <f t="shared" si="7"/>
        <v>#REF!</v>
      </c>
    </row>
    <row r="71" spans="4:29" ht="12.75">
      <c r="D71" t="s">
        <v>197</v>
      </c>
      <c r="E71">
        <v>1</v>
      </c>
      <c r="F71" t="e">
        <f>#REF!</f>
        <v>#REF!</v>
      </c>
      <c r="G71" t="e">
        <f>IF(#REF!=0,"",#REF!)</f>
        <v>#REF!</v>
      </c>
      <c r="H71" s="19" t="e">
        <f t="shared" si="5"/>
        <v>#REF!</v>
      </c>
      <c r="I71" t="e">
        <f t="shared" si="6"/>
        <v>#REF!</v>
      </c>
      <c r="J71" s="35" t="e">
        <f>#REF!</f>
        <v>#REF!</v>
      </c>
      <c r="K71" s="36" t="e">
        <f>#REF!</f>
        <v>#REF!</v>
      </c>
      <c r="L71" s="35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6"/>
      <c r="Y71" s="10" t="e">
        <f>IF(#REF!&lt;&gt;"",TEXT(#REF!,"00000000"),"")</f>
        <v>#REF!</v>
      </c>
      <c r="Z71" s="10" t="e">
        <f>IF(#REF!&lt;&gt;"",#REF!,"")</f>
        <v>#REF!</v>
      </c>
      <c r="AA71" s="10" t="e">
        <f>IF(#REF!&lt;&gt;"",#REF!,"")</f>
        <v>#REF!</v>
      </c>
      <c r="AB71" s="11" t="e">
        <f>IF(#REF!&lt;&gt;"",#REF!,0)</f>
        <v>#REF!</v>
      </c>
      <c r="AC71" t="e">
        <f t="shared" si="7"/>
        <v>#REF!</v>
      </c>
    </row>
    <row r="72" spans="4:29" ht="12.75">
      <c r="D72" t="s">
        <v>197</v>
      </c>
      <c r="E72">
        <v>1</v>
      </c>
      <c r="F72" t="e">
        <f>#REF!</f>
        <v>#REF!</v>
      </c>
      <c r="G72" t="e">
        <f>IF(#REF!=0,"",#REF!)</f>
        <v>#REF!</v>
      </c>
      <c r="H72" s="19" t="e">
        <f t="shared" si="5"/>
        <v>#REF!</v>
      </c>
      <c r="I72" t="e">
        <f t="shared" si="6"/>
        <v>#REF!</v>
      </c>
      <c r="J72" s="35" t="e">
        <f>#REF!</f>
        <v>#REF!</v>
      </c>
      <c r="K72" s="36" t="e">
        <f>#REF!</f>
        <v>#REF!</v>
      </c>
      <c r="L72" s="35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6"/>
      <c r="Y72" s="10" t="e">
        <f>IF(#REF!&lt;&gt;"",TEXT(#REF!,"00000000"),"")</f>
        <v>#REF!</v>
      </c>
      <c r="Z72" s="10" t="e">
        <f>IF(#REF!&lt;&gt;"",#REF!,"")</f>
        <v>#REF!</v>
      </c>
      <c r="AA72" s="10" t="e">
        <f>IF(#REF!&lt;&gt;"",#REF!,"")</f>
        <v>#REF!</v>
      </c>
      <c r="AB72" s="11" t="e">
        <f>IF(#REF!&lt;&gt;"",#REF!,0)</f>
        <v>#REF!</v>
      </c>
      <c r="AC72" t="e">
        <f t="shared" si="7"/>
        <v>#REF!</v>
      </c>
    </row>
    <row r="73" spans="4:29" ht="12.75">
      <c r="D73" t="s">
        <v>197</v>
      </c>
      <c r="E73">
        <v>1</v>
      </c>
      <c r="F73" t="e">
        <f>#REF!</f>
        <v>#REF!</v>
      </c>
      <c r="G73" t="e">
        <f>IF(#REF!=0,"",#REF!)</f>
        <v>#REF!</v>
      </c>
      <c r="H73" s="19" t="e">
        <f t="shared" si="5"/>
        <v>#REF!</v>
      </c>
      <c r="I73" t="e">
        <f t="shared" si="6"/>
        <v>#REF!</v>
      </c>
      <c r="J73" s="35" t="e">
        <f>#REF!</f>
        <v>#REF!</v>
      </c>
      <c r="K73" s="36" t="e">
        <f>#REF!</f>
        <v>#REF!</v>
      </c>
      <c r="L73" s="35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6"/>
      <c r="Y73" s="10" t="e">
        <f>IF(#REF!&lt;&gt;"",TEXT(#REF!,"00000000"),"")</f>
        <v>#REF!</v>
      </c>
      <c r="Z73" s="10" t="e">
        <f>IF(#REF!&lt;&gt;"",#REF!,"")</f>
        <v>#REF!</v>
      </c>
      <c r="AA73" s="10" t="e">
        <f>IF(#REF!&lt;&gt;"",#REF!,"")</f>
        <v>#REF!</v>
      </c>
      <c r="AB73" s="11" t="e">
        <f>IF(#REF!&lt;&gt;"",#REF!,0)</f>
        <v>#REF!</v>
      </c>
      <c r="AC73" t="e">
        <f t="shared" si="7"/>
        <v>#REF!</v>
      </c>
    </row>
    <row r="74" spans="4:29" ht="12.75">
      <c r="D74" t="s">
        <v>197</v>
      </c>
      <c r="E74">
        <v>1</v>
      </c>
      <c r="F74" t="e">
        <f>#REF!</f>
        <v>#REF!</v>
      </c>
      <c r="G74" t="e">
        <f>IF(#REF!=0,"",#REF!)</f>
        <v>#REF!</v>
      </c>
      <c r="H74" s="19" t="e">
        <f t="shared" si="5"/>
        <v>#REF!</v>
      </c>
      <c r="I74" t="e">
        <f t="shared" si="6"/>
        <v>#REF!</v>
      </c>
      <c r="J74" s="35" t="e">
        <f>#REF!</f>
        <v>#REF!</v>
      </c>
      <c r="K74" s="36" t="e">
        <f>#REF!</f>
        <v>#REF!</v>
      </c>
      <c r="L74" s="35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6"/>
      <c r="Y74" s="10" t="e">
        <f>IF(#REF!&lt;&gt;"",TEXT(#REF!,"00000000"),"")</f>
        <v>#REF!</v>
      </c>
      <c r="Z74" s="10" t="e">
        <f>IF(#REF!&lt;&gt;"",#REF!,"")</f>
        <v>#REF!</v>
      </c>
      <c r="AA74" s="10" t="e">
        <f>IF(#REF!&lt;&gt;"",#REF!,"")</f>
        <v>#REF!</v>
      </c>
      <c r="AB74" s="11" t="e">
        <f>IF(#REF!&lt;&gt;"",#REF!,0)</f>
        <v>#REF!</v>
      </c>
      <c r="AC74" t="e">
        <f t="shared" si="7"/>
        <v>#REF!</v>
      </c>
    </row>
    <row r="75" spans="4:29" ht="12.75">
      <c r="D75" t="s">
        <v>197</v>
      </c>
      <c r="E75">
        <v>1</v>
      </c>
      <c r="F75" t="e">
        <f>#REF!</f>
        <v>#REF!</v>
      </c>
      <c r="G75" t="e">
        <f>IF(#REF!=0,"",#REF!)</f>
        <v>#REF!</v>
      </c>
      <c r="H75" s="19" t="e">
        <f t="shared" si="5"/>
        <v>#REF!</v>
      </c>
      <c r="I75" t="e">
        <f t="shared" si="6"/>
        <v>#REF!</v>
      </c>
      <c r="J75" s="35" t="e">
        <f>#REF!</f>
        <v>#REF!</v>
      </c>
      <c r="K75" s="36" t="e">
        <f>#REF!</f>
        <v>#REF!</v>
      </c>
      <c r="L75" s="35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6"/>
      <c r="Y75" s="10" t="e">
        <f>IF(#REF!&lt;&gt;"",TEXT(#REF!,"00000000"),"")</f>
        <v>#REF!</v>
      </c>
      <c r="Z75" s="10" t="e">
        <f>IF(#REF!&lt;&gt;"",#REF!,"")</f>
        <v>#REF!</v>
      </c>
      <c r="AA75" s="10" t="e">
        <f>IF(#REF!&lt;&gt;"",#REF!,"")</f>
        <v>#REF!</v>
      </c>
      <c r="AB75" s="11" t="e">
        <f>IF(#REF!&lt;&gt;"",#REF!,0)</f>
        <v>#REF!</v>
      </c>
      <c r="AC75" t="e">
        <f t="shared" si="7"/>
        <v>#REF!</v>
      </c>
    </row>
    <row r="76" spans="4:29" ht="12.75">
      <c r="D76" t="s">
        <v>197</v>
      </c>
      <c r="E76">
        <v>1</v>
      </c>
      <c r="F76" t="e">
        <f>#REF!</f>
        <v>#REF!</v>
      </c>
      <c r="G76" t="e">
        <f>IF(#REF!=0,"",#REF!)</f>
        <v>#REF!</v>
      </c>
      <c r="H76" s="19" t="e">
        <f t="shared" si="5"/>
        <v>#REF!</v>
      </c>
      <c r="I76" t="e">
        <f t="shared" si="6"/>
        <v>#REF!</v>
      </c>
      <c r="J76" s="35" t="e">
        <f>#REF!</f>
        <v>#REF!</v>
      </c>
      <c r="K76" s="36" t="e">
        <f>#REF!</f>
        <v>#REF!</v>
      </c>
      <c r="L76" s="35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6"/>
      <c r="Y76" s="10" t="e">
        <f>IF(#REF!&lt;&gt;"",TEXT(#REF!,"00000000"),"")</f>
        <v>#REF!</v>
      </c>
      <c r="Z76" s="10" t="e">
        <f>IF(#REF!&lt;&gt;"",#REF!,"")</f>
        <v>#REF!</v>
      </c>
      <c r="AA76" s="10" t="e">
        <f>IF(#REF!&lt;&gt;"",#REF!,"")</f>
        <v>#REF!</v>
      </c>
      <c r="AB76" s="11" t="e">
        <f>IF(#REF!&lt;&gt;"",#REF!,0)</f>
        <v>#REF!</v>
      </c>
      <c r="AC76" t="e">
        <f t="shared" si="7"/>
        <v>#REF!</v>
      </c>
    </row>
    <row r="77" spans="4:29" ht="12.75">
      <c r="D77" t="s">
        <v>197</v>
      </c>
      <c r="E77">
        <v>1</v>
      </c>
      <c r="F77" t="e">
        <f>#REF!</f>
        <v>#REF!</v>
      </c>
      <c r="G77" t="e">
        <f>IF(#REF!=0,"",#REF!)</f>
        <v>#REF!</v>
      </c>
      <c r="H77" s="19" t="e">
        <f t="shared" si="5"/>
        <v>#REF!</v>
      </c>
      <c r="I77" t="e">
        <f t="shared" si="6"/>
        <v>#REF!</v>
      </c>
      <c r="J77" s="35" t="e">
        <f>#REF!</f>
        <v>#REF!</v>
      </c>
      <c r="K77" s="36" t="e">
        <f>#REF!</f>
        <v>#REF!</v>
      </c>
      <c r="L77" s="35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6"/>
      <c r="Y77" s="10" t="e">
        <f>IF(#REF!&lt;&gt;"",TEXT(#REF!,"00000000"),"")</f>
        <v>#REF!</v>
      </c>
      <c r="Z77" s="10" t="e">
        <f>IF(#REF!&lt;&gt;"",#REF!,"")</f>
        <v>#REF!</v>
      </c>
      <c r="AA77" s="10" t="e">
        <f>IF(#REF!&lt;&gt;"",#REF!,"")</f>
        <v>#REF!</v>
      </c>
      <c r="AB77" s="11" t="e">
        <f>IF(#REF!&lt;&gt;"",#REF!,0)</f>
        <v>#REF!</v>
      </c>
      <c r="AC77" t="e">
        <f t="shared" si="7"/>
        <v>#REF!</v>
      </c>
    </row>
    <row r="78" spans="4:29" ht="12.75">
      <c r="D78" t="s">
        <v>197</v>
      </c>
      <c r="E78">
        <v>1</v>
      </c>
      <c r="F78" t="e">
        <f>#REF!</f>
        <v>#REF!</v>
      </c>
      <c r="G78" t="e">
        <f>IF(#REF!=0,"",#REF!)</f>
        <v>#REF!</v>
      </c>
      <c r="H78" s="19" t="e">
        <f t="shared" si="5"/>
        <v>#REF!</v>
      </c>
      <c r="I78" t="e">
        <f t="shared" si="6"/>
        <v>#REF!</v>
      </c>
      <c r="J78" s="35" t="e">
        <f>#REF!</f>
        <v>#REF!</v>
      </c>
      <c r="K78" s="36" t="e">
        <f>#REF!</f>
        <v>#REF!</v>
      </c>
      <c r="L78" s="35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6"/>
      <c r="Y78" s="10" t="e">
        <f>IF(#REF!&lt;&gt;"",TEXT(#REF!,"00000000"),"")</f>
        <v>#REF!</v>
      </c>
      <c r="Z78" s="10" t="e">
        <f>IF(#REF!&lt;&gt;"",#REF!,"")</f>
        <v>#REF!</v>
      </c>
      <c r="AA78" s="10" t="e">
        <f>IF(#REF!&lt;&gt;"",#REF!,"")</f>
        <v>#REF!</v>
      </c>
      <c r="AB78" s="11" t="e">
        <f>IF(#REF!&lt;&gt;"",#REF!,0)</f>
        <v>#REF!</v>
      </c>
      <c r="AC78" t="e">
        <f t="shared" si="7"/>
        <v>#REF!</v>
      </c>
    </row>
    <row r="79" spans="4:29" ht="12.75">
      <c r="D79" t="s">
        <v>197</v>
      </c>
      <c r="E79">
        <v>1</v>
      </c>
      <c r="F79" t="e">
        <f>#REF!</f>
        <v>#REF!</v>
      </c>
      <c r="G79" t="e">
        <f>IF(#REF!=0,"",#REF!)</f>
        <v>#REF!</v>
      </c>
      <c r="H79" s="19" t="e">
        <f t="shared" si="5"/>
        <v>#REF!</v>
      </c>
      <c r="I79" t="e">
        <f t="shared" si="6"/>
        <v>#REF!</v>
      </c>
      <c r="J79" s="35" t="e">
        <f>#REF!</f>
        <v>#REF!</v>
      </c>
      <c r="K79" s="36" t="e">
        <f>#REF!</f>
        <v>#REF!</v>
      </c>
      <c r="L79" s="35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6"/>
      <c r="Y79" s="10" t="e">
        <f>IF(#REF!&lt;&gt;"",TEXT(#REF!,"00000000"),"")</f>
        <v>#REF!</v>
      </c>
      <c r="Z79" s="10" t="e">
        <f>IF(#REF!&lt;&gt;"",#REF!,"")</f>
        <v>#REF!</v>
      </c>
      <c r="AA79" s="10" t="e">
        <f>IF(#REF!&lt;&gt;"",#REF!,"")</f>
        <v>#REF!</v>
      </c>
      <c r="AB79" s="11" t="e">
        <f>IF(#REF!&lt;&gt;"",#REF!,0)</f>
        <v>#REF!</v>
      </c>
      <c r="AC79" t="e">
        <f t="shared" si="7"/>
        <v>#REF!</v>
      </c>
    </row>
    <row r="80" spans="4:29" ht="12.75">
      <c r="D80" t="s">
        <v>197</v>
      </c>
      <c r="E80">
        <v>1</v>
      </c>
      <c r="F80" t="e">
        <f>#REF!</f>
        <v>#REF!</v>
      </c>
      <c r="G80" t="e">
        <f>IF(#REF!=0,"",#REF!)</f>
        <v>#REF!</v>
      </c>
      <c r="H80" s="19" t="e">
        <f t="shared" si="5"/>
        <v>#REF!</v>
      </c>
      <c r="I80" t="e">
        <f t="shared" si="6"/>
        <v>#REF!</v>
      </c>
      <c r="J80" s="35" t="e">
        <f>#REF!</f>
        <v>#REF!</v>
      </c>
      <c r="K80" s="36" t="e">
        <f>#REF!</f>
        <v>#REF!</v>
      </c>
      <c r="L80" s="35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6"/>
      <c r="Y80" s="10" t="e">
        <f>IF(#REF!&lt;&gt;"",TEXT(#REF!,"00000000"),"")</f>
        <v>#REF!</v>
      </c>
      <c r="Z80" s="10" t="e">
        <f>IF(#REF!&lt;&gt;"",#REF!,"")</f>
        <v>#REF!</v>
      </c>
      <c r="AA80" s="10" t="e">
        <f>IF(#REF!&lt;&gt;"",#REF!,"")</f>
        <v>#REF!</v>
      </c>
      <c r="AB80" s="11" t="e">
        <f>IF(#REF!&lt;&gt;"",#REF!,0)</f>
        <v>#REF!</v>
      </c>
      <c r="AC80" t="e">
        <f t="shared" si="7"/>
        <v>#REF!</v>
      </c>
    </row>
    <row r="81" spans="4:29" ht="12.75">
      <c r="D81" t="s">
        <v>197</v>
      </c>
      <c r="E81">
        <v>1</v>
      </c>
      <c r="F81" t="e">
        <f>#REF!</f>
        <v>#REF!</v>
      </c>
      <c r="G81" t="e">
        <f>IF(#REF!=0,"",#REF!)</f>
        <v>#REF!</v>
      </c>
      <c r="H81" s="19" t="e">
        <f t="shared" si="5"/>
        <v>#REF!</v>
      </c>
      <c r="I81" t="e">
        <f t="shared" si="6"/>
        <v>#REF!</v>
      </c>
      <c r="J81" s="35" t="e">
        <f>#REF!</f>
        <v>#REF!</v>
      </c>
      <c r="K81" s="36" t="e">
        <f>#REF!</f>
        <v>#REF!</v>
      </c>
      <c r="L81" s="35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6"/>
      <c r="Y81" s="10" t="e">
        <f>IF(#REF!&lt;&gt;"",TEXT(#REF!,"00000000"),"")</f>
        <v>#REF!</v>
      </c>
      <c r="Z81" s="10" t="e">
        <f>IF(#REF!&lt;&gt;"",#REF!,"")</f>
        <v>#REF!</v>
      </c>
      <c r="AA81" s="10" t="e">
        <f>IF(#REF!&lt;&gt;"",#REF!,"")</f>
        <v>#REF!</v>
      </c>
      <c r="AB81" s="11" t="e">
        <f>IF(#REF!&lt;&gt;"",#REF!,0)</f>
        <v>#REF!</v>
      </c>
      <c r="AC81" t="e">
        <f t="shared" si="7"/>
        <v>#REF!</v>
      </c>
    </row>
    <row r="82" spans="4:29" ht="12.75">
      <c r="D82" t="s">
        <v>197</v>
      </c>
      <c r="E82">
        <v>1</v>
      </c>
      <c r="F82" t="e">
        <f>#REF!</f>
        <v>#REF!</v>
      </c>
      <c r="G82" t="e">
        <f>IF(#REF!=0,"",#REF!)</f>
        <v>#REF!</v>
      </c>
      <c r="H82" s="19" t="e">
        <f t="shared" si="5"/>
        <v>#REF!</v>
      </c>
      <c r="I82" t="e">
        <f t="shared" si="6"/>
        <v>#REF!</v>
      </c>
      <c r="J82" s="35" t="e">
        <f>#REF!</f>
        <v>#REF!</v>
      </c>
      <c r="K82" s="36" t="e">
        <f>#REF!</f>
        <v>#REF!</v>
      </c>
      <c r="L82" s="35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6"/>
      <c r="Y82" s="10" t="e">
        <f>IF(#REF!&lt;&gt;"",TEXT(#REF!,"00000000"),"")</f>
        <v>#REF!</v>
      </c>
      <c r="Z82" s="10" t="e">
        <f>IF(#REF!&lt;&gt;"",#REF!,"")</f>
        <v>#REF!</v>
      </c>
      <c r="AA82" s="10" t="e">
        <f>IF(#REF!&lt;&gt;"",#REF!,"")</f>
        <v>#REF!</v>
      </c>
      <c r="AB82" s="11" t="e">
        <f>IF(#REF!&lt;&gt;"",#REF!,0)</f>
        <v>#REF!</v>
      </c>
      <c r="AC82" t="e">
        <f t="shared" si="7"/>
        <v>#REF!</v>
      </c>
    </row>
    <row r="83" spans="4:29" ht="12.75">
      <c r="D83" t="s">
        <v>197</v>
      </c>
      <c r="E83">
        <v>1</v>
      </c>
      <c r="F83" t="e">
        <f>#REF!</f>
        <v>#REF!</v>
      </c>
      <c r="G83" t="e">
        <f>IF(#REF!=0,"",#REF!)</f>
        <v>#REF!</v>
      </c>
      <c r="H83" s="19" t="e">
        <f t="shared" si="5"/>
        <v>#REF!</v>
      </c>
      <c r="I83" t="e">
        <f t="shared" si="6"/>
        <v>#REF!</v>
      </c>
      <c r="J83" s="35" t="e">
        <f>#REF!</f>
        <v>#REF!</v>
      </c>
      <c r="K83" s="36" t="e">
        <f>#REF!</f>
        <v>#REF!</v>
      </c>
      <c r="L83" s="35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6"/>
      <c r="Y83" s="10" t="e">
        <f>IF(#REF!&lt;&gt;"",TEXT(#REF!,"00000000"),"")</f>
        <v>#REF!</v>
      </c>
      <c r="Z83" s="10" t="e">
        <f>IF(#REF!&lt;&gt;"",#REF!,"")</f>
        <v>#REF!</v>
      </c>
      <c r="AA83" s="10" t="e">
        <f>IF(#REF!&lt;&gt;"",#REF!,"")</f>
        <v>#REF!</v>
      </c>
      <c r="AB83" s="11" t="e">
        <f>IF(#REF!&lt;&gt;"",#REF!,0)</f>
        <v>#REF!</v>
      </c>
      <c r="AC83" t="e">
        <f t="shared" si="7"/>
        <v>#REF!</v>
      </c>
    </row>
    <row r="84" spans="4:29" ht="12.75">
      <c r="D84" t="s">
        <v>197</v>
      </c>
      <c r="E84">
        <v>1</v>
      </c>
      <c r="F84" t="e">
        <f>#REF!</f>
        <v>#REF!</v>
      </c>
      <c r="G84" t="e">
        <f>IF(#REF!=0,"",#REF!)</f>
        <v>#REF!</v>
      </c>
      <c r="H84" s="19" t="e">
        <f t="shared" si="5"/>
        <v>#REF!</v>
      </c>
      <c r="I84" t="e">
        <f t="shared" si="6"/>
        <v>#REF!</v>
      </c>
      <c r="J84" s="35" t="e">
        <f>#REF!</f>
        <v>#REF!</v>
      </c>
      <c r="K84" s="36" t="e">
        <f>#REF!</f>
        <v>#REF!</v>
      </c>
      <c r="L84" s="35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6"/>
      <c r="Y84" s="10" t="e">
        <f>IF(#REF!&lt;&gt;"",TEXT(#REF!,"00000000"),"")</f>
        <v>#REF!</v>
      </c>
      <c r="Z84" s="10" t="e">
        <f>IF(#REF!&lt;&gt;"",#REF!,"")</f>
        <v>#REF!</v>
      </c>
      <c r="AA84" s="10" t="e">
        <f>IF(#REF!&lt;&gt;"",#REF!,"")</f>
        <v>#REF!</v>
      </c>
      <c r="AB84" s="11" t="e">
        <f>IF(#REF!&lt;&gt;"",#REF!,0)</f>
        <v>#REF!</v>
      </c>
      <c r="AC84" t="e">
        <f t="shared" si="7"/>
        <v>#REF!</v>
      </c>
    </row>
    <row r="85" spans="4:29" ht="12.75">
      <c r="D85" t="s">
        <v>197</v>
      </c>
      <c r="E85">
        <v>1</v>
      </c>
      <c r="F85" t="e">
        <f>#REF!</f>
        <v>#REF!</v>
      </c>
      <c r="G85" t="e">
        <f>IF(#REF!=0,"",#REF!)</f>
        <v>#REF!</v>
      </c>
      <c r="H85" s="19" t="e">
        <f t="shared" si="5"/>
        <v>#REF!</v>
      </c>
      <c r="I85" t="e">
        <f t="shared" si="6"/>
        <v>#REF!</v>
      </c>
      <c r="J85" s="35" t="e">
        <f>#REF!</f>
        <v>#REF!</v>
      </c>
      <c r="K85" s="36" t="e">
        <f>#REF!</f>
        <v>#REF!</v>
      </c>
      <c r="L85" s="35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6"/>
      <c r="Y85" s="10" t="e">
        <f>IF(#REF!&lt;&gt;"",TEXT(#REF!,"00000000"),"")</f>
        <v>#REF!</v>
      </c>
      <c r="Z85" s="10" t="e">
        <f>IF(#REF!&lt;&gt;"",#REF!,"")</f>
        <v>#REF!</v>
      </c>
      <c r="AA85" s="10" t="e">
        <f>IF(#REF!&lt;&gt;"",#REF!,"")</f>
        <v>#REF!</v>
      </c>
      <c r="AB85" s="11" t="e">
        <f>IF(#REF!&lt;&gt;"",#REF!,0)</f>
        <v>#REF!</v>
      </c>
      <c r="AC85" t="e">
        <f t="shared" si="7"/>
        <v>#REF!</v>
      </c>
    </row>
    <row r="86" spans="4:29" ht="12.75">
      <c r="D86" t="s">
        <v>197</v>
      </c>
      <c r="E86">
        <v>1</v>
      </c>
      <c r="F86" t="e">
        <f>#REF!</f>
        <v>#REF!</v>
      </c>
      <c r="G86" t="e">
        <f>IF(#REF!=0,"",#REF!)</f>
        <v>#REF!</v>
      </c>
      <c r="H86" s="19" t="e">
        <f t="shared" si="5"/>
        <v>#REF!</v>
      </c>
      <c r="I86" t="e">
        <f t="shared" si="6"/>
        <v>#REF!</v>
      </c>
      <c r="J86" s="35" t="e">
        <f>#REF!</f>
        <v>#REF!</v>
      </c>
      <c r="K86" s="36" t="e">
        <f>#REF!</f>
        <v>#REF!</v>
      </c>
      <c r="L86" s="35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6"/>
      <c r="Y86" s="10" t="e">
        <f>IF(#REF!&lt;&gt;"",TEXT(#REF!,"00000000"),"")</f>
        <v>#REF!</v>
      </c>
      <c r="Z86" s="10" t="e">
        <f>IF(#REF!&lt;&gt;"",#REF!,"")</f>
        <v>#REF!</v>
      </c>
      <c r="AA86" s="10" t="e">
        <f>IF(#REF!&lt;&gt;"",#REF!,"")</f>
        <v>#REF!</v>
      </c>
      <c r="AB86" s="11" t="e">
        <f>IF(#REF!&lt;&gt;"",#REF!,0)</f>
        <v>#REF!</v>
      </c>
      <c r="AC86" t="e">
        <f t="shared" si="7"/>
        <v>#REF!</v>
      </c>
    </row>
    <row r="87" spans="4:29" ht="12.75">
      <c r="D87" t="s">
        <v>197</v>
      </c>
      <c r="E87">
        <v>1</v>
      </c>
      <c r="F87" t="e">
        <f>#REF!</f>
        <v>#REF!</v>
      </c>
      <c r="G87" t="e">
        <f>IF(#REF!=0,"",#REF!)</f>
        <v>#REF!</v>
      </c>
      <c r="H87" s="19" t="e">
        <f t="shared" si="5"/>
        <v>#REF!</v>
      </c>
      <c r="I87" t="e">
        <f t="shared" si="6"/>
        <v>#REF!</v>
      </c>
      <c r="J87" s="35" t="e">
        <f>#REF!</f>
        <v>#REF!</v>
      </c>
      <c r="K87" s="36" t="e">
        <f>#REF!</f>
        <v>#REF!</v>
      </c>
      <c r="L87" s="35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6"/>
      <c r="Y87" s="10" t="e">
        <f>IF(#REF!&lt;&gt;"",TEXT(#REF!,"00000000"),"")</f>
        <v>#REF!</v>
      </c>
      <c r="Z87" s="10" t="e">
        <f>IF(#REF!&lt;&gt;"",#REF!,"")</f>
        <v>#REF!</v>
      </c>
      <c r="AA87" s="10" t="e">
        <f>IF(#REF!&lt;&gt;"",#REF!,"")</f>
        <v>#REF!</v>
      </c>
      <c r="AB87" s="11" t="e">
        <f>IF(#REF!&lt;&gt;"",#REF!,0)</f>
        <v>#REF!</v>
      </c>
      <c r="AC87" t="e">
        <f t="shared" si="7"/>
        <v>#REF!</v>
      </c>
    </row>
    <row r="88" spans="4:29" ht="12.75">
      <c r="D88" t="s">
        <v>197</v>
      </c>
      <c r="E88">
        <v>1</v>
      </c>
      <c r="F88" t="e">
        <f>#REF!</f>
        <v>#REF!</v>
      </c>
      <c r="G88" t="e">
        <f>IF(#REF!=0,"",#REF!)</f>
        <v>#REF!</v>
      </c>
      <c r="H88" s="19" t="e">
        <f t="shared" si="5"/>
        <v>#REF!</v>
      </c>
      <c r="I88" t="e">
        <f t="shared" si="6"/>
        <v>#REF!</v>
      </c>
      <c r="J88" s="35" t="e">
        <f>#REF!</f>
        <v>#REF!</v>
      </c>
      <c r="K88" s="36" t="e">
        <f>#REF!</f>
        <v>#REF!</v>
      </c>
      <c r="L88" s="35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6"/>
      <c r="Y88" s="10" t="e">
        <f>IF(#REF!&lt;&gt;"",TEXT(#REF!,"00000000"),"")</f>
        <v>#REF!</v>
      </c>
      <c r="Z88" s="10" t="e">
        <f>IF(#REF!&lt;&gt;"",#REF!,"")</f>
        <v>#REF!</v>
      </c>
      <c r="AA88" s="10" t="e">
        <f>IF(#REF!&lt;&gt;"",#REF!,"")</f>
        <v>#REF!</v>
      </c>
      <c r="AB88" s="11" t="e">
        <f>IF(#REF!&lt;&gt;"",#REF!,0)</f>
        <v>#REF!</v>
      </c>
      <c r="AC88" t="e">
        <f t="shared" si="7"/>
        <v>#REF!</v>
      </c>
    </row>
    <row r="89" spans="4:29" ht="12.75">
      <c r="D89" t="s">
        <v>197</v>
      </c>
      <c r="E89">
        <v>1</v>
      </c>
      <c r="F89" t="e">
        <f>#REF!</f>
        <v>#REF!</v>
      </c>
      <c r="G89" t="e">
        <f>IF(#REF!=0,"",#REF!)</f>
        <v>#REF!</v>
      </c>
      <c r="H89" s="19" t="e">
        <f t="shared" si="5"/>
        <v>#REF!</v>
      </c>
      <c r="I89" t="e">
        <f t="shared" si="6"/>
        <v>#REF!</v>
      </c>
      <c r="J89" s="35" t="e">
        <f>#REF!</f>
        <v>#REF!</v>
      </c>
      <c r="K89" s="36" t="e">
        <f>#REF!</f>
        <v>#REF!</v>
      </c>
      <c r="L89" s="35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6"/>
      <c r="Y89" s="10" t="e">
        <f>IF(#REF!&lt;&gt;"",TEXT(#REF!,"00000000"),"")</f>
        <v>#REF!</v>
      </c>
      <c r="Z89" s="10" t="e">
        <f>IF(#REF!&lt;&gt;"",#REF!,"")</f>
        <v>#REF!</v>
      </c>
      <c r="AA89" s="10" t="e">
        <f>IF(#REF!&lt;&gt;"",#REF!,"")</f>
        <v>#REF!</v>
      </c>
      <c r="AB89" s="11" t="e">
        <f>IF(#REF!&lt;&gt;"",#REF!,0)</f>
        <v>#REF!</v>
      </c>
      <c r="AC89" t="e">
        <f t="shared" si="7"/>
        <v>#REF!</v>
      </c>
    </row>
    <row r="90" spans="4:29" ht="12.75">
      <c r="D90" t="s">
        <v>197</v>
      </c>
      <c r="E90">
        <v>1</v>
      </c>
      <c r="F90" t="e">
        <f>#REF!</f>
        <v>#REF!</v>
      </c>
      <c r="G90" t="e">
        <f>IF(#REF!=0,"",#REF!)</f>
        <v>#REF!</v>
      </c>
      <c r="H90" s="19" t="e">
        <f t="shared" si="5"/>
        <v>#REF!</v>
      </c>
      <c r="I90" t="e">
        <f t="shared" si="6"/>
        <v>#REF!</v>
      </c>
      <c r="J90" s="35" t="e">
        <f>#REF!</f>
        <v>#REF!</v>
      </c>
      <c r="K90" s="36" t="e">
        <f>#REF!</f>
        <v>#REF!</v>
      </c>
      <c r="L90" s="35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6"/>
      <c r="Y90" s="10" t="e">
        <f>IF(#REF!&lt;&gt;"",TEXT(#REF!,"00000000"),"")</f>
        <v>#REF!</v>
      </c>
      <c r="Z90" s="10" t="e">
        <f>IF(#REF!&lt;&gt;"",#REF!,"")</f>
        <v>#REF!</v>
      </c>
      <c r="AA90" s="10" t="e">
        <f>IF(#REF!&lt;&gt;"",#REF!,"")</f>
        <v>#REF!</v>
      </c>
      <c r="AB90" s="11" t="e">
        <f>IF(#REF!&lt;&gt;"",#REF!,0)</f>
        <v>#REF!</v>
      </c>
      <c r="AC90" t="e">
        <f t="shared" si="7"/>
        <v>#REF!</v>
      </c>
    </row>
    <row r="91" spans="4:29" ht="12.75">
      <c r="D91" t="s">
        <v>197</v>
      </c>
      <c r="E91">
        <v>1</v>
      </c>
      <c r="F91" t="e">
        <f>#REF!</f>
        <v>#REF!</v>
      </c>
      <c r="G91" t="e">
        <f>IF(#REF!=0,"",#REF!)</f>
        <v>#REF!</v>
      </c>
      <c r="H91" s="19" t="e">
        <f t="shared" si="5"/>
        <v>#REF!</v>
      </c>
      <c r="I91" t="e">
        <f t="shared" si="6"/>
        <v>#REF!</v>
      </c>
      <c r="J91" s="35" t="e">
        <f>#REF!</f>
        <v>#REF!</v>
      </c>
      <c r="K91" s="36" t="e">
        <f>#REF!</f>
        <v>#REF!</v>
      </c>
      <c r="L91" s="35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6"/>
      <c r="Y91" s="10" t="e">
        <f>IF(#REF!&lt;&gt;"",TEXT(#REF!,"00000000"),"")</f>
        <v>#REF!</v>
      </c>
      <c r="Z91" s="10" t="e">
        <f>IF(#REF!&lt;&gt;"",#REF!,"")</f>
        <v>#REF!</v>
      </c>
      <c r="AA91" s="10" t="e">
        <f>IF(#REF!&lt;&gt;"",#REF!,"")</f>
        <v>#REF!</v>
      </c>
      <c r="AB91" s="11" t="e">
        <f>IF(#REF!&lt;&gt;"",#REF!,0)</f>
        <v>#REF!</v>
      </c>
      <c r="AC91" t="e">
        <f t="shared" si="7"/>
        <v>#REF!</v>
      </c>
    </row>
    <row r="92" spans="4:29" ht="12.75">
      <c r="D92" t="s">
        <v>197</v>
      </c>
      <c r="E92">
        <v>1</v>
      </c>
      <c r="F92" t="e">
        <f>#REF!</f>
        <v>#REF!</v>
      </c>
      <c r="G92" t="e">
        <f>IF(#REF!=0,"",#REF!)</f>
        <v>#REF!</v>
      </c>
      <c r="H92" s="19" t="e">
        <f t="shared" si="5"/>
        <v>#REF!</v>
      </c>
      <c r="I92" t="e">
        <f t="shared" si="6"/>
        <v>#REF!</v>
      </c>
      <c r="J92" s="35" t="e">
        <f>#REF!</f>
        <v>#REF!</v>
      </c>
      <c r="K92" s="36" t="e">
        <f>#REF!</f>
        <v>#REF!</v>
      </c>
      <c r="L92" s="35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6"/>
      <c r="Y92" s="10" t="e">
        <f>IF(#REF!&lt;&gt;"",TEXT(#REF!,"00000000"),"")</f>
        <v>#REF!</v>
      </c>
      <c r="Z92" s="10" t="e">
        <f>IF(#REF!&lt;&gt;"",#REF!,"")</f>
        <v>#REF!</v>
      </c>
      <c r="AA92" s="10" t="e">
        <f>IF(#REF!&lt;&gt;"",#REF!,"")</f>
        <v>#REF!</v>
      </c>
      <c r="AB92" s="11" t="e">
        <f>IF(#REF!&lt;&gt;"",#REF!,0)</f>
        <v>#REF!</v>
      </c>
      <c r="AC92" t="e">
        <f t="shared" si="7"/>
        <v>#REF!</v>
      </c>
    </row>
    <row r="93" spans="4:29" ht="12.75">
      <c r="D93" t="s">
        <v>197</v>
      </c>
      <c r="E93">
        <v>1</v>
      </c>
      <c r="F93" t="e">
        <f>#REF!</f>
        <v>#REF!</v>
      </c>
      <c r="G93" t="e">
        <f>IF(#REF!=0,"",#REF!)</f>
        <v>#REF!</v>
      </c>
      <c r="H93" s="19" t="e">
        <f t="shared" si="5"/>
        <v>#REF!</v>
      </c>
      <c r="I93" t="e">
        <f t="shared" si="6"/>
        <v>#REF!</v>
      </c>
      <c r="J93" s="35" t="e">
        <f>#REF!</f>
        <v>#REF!</v>
      </c>
      <c r="K93" s="36" t="e">
        <f>#REF!</f>
        <v>#REF!</v>
      </c>
      <c r="L93" s="35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6"/>
      <c r="Y93" s="10" t="e">
        <f>IF(#REF!&lt;&gt;"",TEXT(#REF!,"00000000"),"")</f>
        <v>#REF!</v>
      </c>
      <c r="Z93" s="10" t="e">
        <f>IF(#REF!&lt;&gt;"",#REF!,"")</f>
        <v>#REF!</v>
      </c>
      <c r="AA93" s="10" t="e">
        <f>IF(#REF!&lt;&gt;"",#REF!,"")</f>
        <v>#REF!</v>
      </c>
      <c r="AB93" s="11" t="e">
        <f>IF(#REF!&lt;&gt;"",#REF!,0)</f>
        <v>#REF!</v>
      </c>
      <c r="AC93" t="e">
        <f t="shared" si="7"/>
        <v>#REF!</v>
      </c>
    </row>
    <row r="94" spans="4:29" ht="12.75">
      <c r="D94" t="s">
        <v>197</v>
      </c>
      <c r="E94">
        <v>1</v>
      </c>
      <c r="F94" t="e">
        <f>#REF!</f>
        <v>#REF!</v>
      </c>
      <c r="G94" t="e">
        <f>IF(#REF!=0,"",#REF!)</f>
        <v>#REF!</v>
      </c>
      <c r="H94" s="19" t="e">
        <f t="shared" si="5"/>
        <v>#REF!</v>
      </c>
      <c r="I94" t="e">
        <f t="shared" si="6"/>
        <v>#REF!</v>
      </c>
      <c r="J94" s="35" t="e">
        <f>#REF!</f>
        <v>#REF!</v>
      </c>
      <c r="K94" s="36" t="e">
        <f>#REF!</f>
        <v>#REF!</v>
      </c>
      <c r="L94" s="35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6"/>
      <c r="Y94" s="10" t="e">
        <f>IF(#REF!&lt;&gt;"",TEXT(#REF!,"00000000"),"")</f>
        <v>#REF!</v>
      </c>
      <c r="Z94" s="10" t="e">
        <f>IF(#REF!&lt;&gt;"",#REF!,"")</f>
        <v>#REF!</v>
      </c>
      <c r="AA94" s="10" t="e">
        <f>IF(#REF!&lt;&gt;"",#REF!,"")</f>
        <v>#REF!</v>
      </c>
      <c r="AB94" s="11" t="e">
        <f>IF(#REF!&lt;&gt;"",#REF!,0)</f>
        <v>#REF!</v>
      </c>
      <c r="AC94" t="e">
        <f t="shared" si="7"/>
        <v>#REF!</v>
      </c>
    </row>
    <row r="95" spans="4:29" ht="12.75">
      <c r="D95" t="s">
        <v>197</v>
      </c>
      <c r="E95">
        <v>1</v>
      </c>
      <c r="F95" t="e">
        <f>#REF!</f>
        <v>#REF!</v>
      </c>
      <c r="G95" t="e">
        <f>IF(#REF!=0,"",#REF!)</f>
        <v>#REF!</v>
      </c>
      <c r="H95" s="19" t="e">
        <f t="shared" si="5"/>
        <v>#REF!</v>
      </c>
      <c r="I95" t="e">
        <f t="shared" si="6"/>
        <v>#REF!</v>
      </c>
      <c r="J95" s="35" t="e">
        <f>#REF!</f>
        <v>#REF!</v>
      </c>
      <c r="K95" s="36" t="e">
        <f>#REF!</f>
        <v>#REF!</v>
      </c>
      <c r="L95" s="35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6"/>
      <c r="Y95" s="10" t="e">
        <f>IF(#REF!&lt;&gt;"",TEXT(#REF!,"00000000"),"")</f>
        <v>#REF!</v>
      </c>
      <c r="Z95" s="10" t="e">
        <f>IF(#REF!&lt;&gt;"",#REF!,"")</f>
        <v>#REF!</v>
      </c>
      <c r="AA95" s="10" t="e">
        <f>IF(#REF!&lt;&gt;"",#REF!,"")</f>
        <v>#REF!</v>
      </c>
      <c r="AB95" s="11" t="e">
        <f>IF(#REF!&lt;&gt;"",#REF!,0)</f>
        <v>#REF!</v>
      </c>
      <c r="AC95" t="e">
        <f t="shared" si="7"/>
        <v>#REF!</v>
      </c>
    </row>
    <row r="96" spans="4:29" ht="12.75">
      <c r="D96" t="s">
        <v>197</v>
      </c>
      <c r="E96">
        <v>1</v>
      </c>
      <c r="F96" t="e">
        <f>#REF!</f>
        <v>#REF!</v>
      </c>
      <c r="G96" t="e">
        <f>IF(#REF!=0,"",#REF!)</f>
        <v>#REF!</v>
      </c>
      <c r="H96" s="19" t="e">
        <f t="shared" si="5"/>
        <v>#REF!</v>
      </c>
      <c r="I96" t="e">
        <f t="shared" si="6"/>
        <v>#REF!</v>
      </c>
      <c r="J96" s="35" t="e">
        <f>#REF!</f>
        <v>#REF!</v>
      </c>
      <c r="K96" s="36" t="e">
        <f>#REF!</f>
        <v>#REF!</v>
      </c>
      <c r="L96" s="35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6"/>
      <c r="Y96" s="10" t="e">
        <f>IF(#REF!&lt;&gt;"",TEXT(#REF!,"00000000"),"")</f>
        <v>#REF!</v>
      </c>
      <c r="Z96" s="10" t="e">
        <f>IF(#REF!&lt;&gt;"",#REF!,"")</f>
        <v>#REF!</v>
      </c>
      <c r="AA96" s="10" t="e">
        <f>IF(#REF!&lt;&gt;"",#REF!,"")</f>
        <v>#REF!</v>
      </c>
      <c r="AB96" s="11" t="e">
        <f>IF(#REF!&lt;&gt;"",#REF!,0)</f>
        <v>#REF!</v>
      </c>
      <c r="AC96" t="e">
        <f t="shared" si="7"/>
        <v>#REF!</v>
      </c>
    </row>
    <row r="97" spans="4:29" ht="12.75">
      <c r="D97" t="s">
        <v>197</v>
      </c>
      <c r="E97">
        <v>1</v>
      </c>
      <c r="F97" t="e">
        <f>#REF!</f>
        <v>#REF!</v>
      </c>
      <c r="G97" t="e">
        <f>IF(#REF!=0,"",#REF!)</f>
        <v>#REF!</v>
      </c>
      <c r="H97" s="19" t="e">
        <f t="shared" si="5"/>
        <v>#REF!</v>
      </c>
      <c r="I97" t="e">
        <f t="shared" si="6"/>
        <v>#REF!</v>
      </c>
      <c r="J97" s="35" t="e">
        <f>#REF!</f>
        <v>#REF!</v>
      </c>
      <c r="K97" s="36" t="e">
        <f>#REF!</f>
        <v>#REF!</v>
      </c>
      <c r="L97" s="35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6"/>
      <c r="Y97" s="10" t="e">
        <f>IF(#REF!&lt;&gt;"",TEXT(#REF!,"00000000"),"")</f>
        <v>#REF!</v>
      </c>
      <c r="Z97" s="10" t="e">
        <f>IF(#REF!&lt;&gt;"",#REF!,"")</f>
        <v>#REF!</v>
      </c>
      <c r="AA97" s="10" t="e">
        <f>IF(#REF!&lt;&gt;"",#REF!,"")</f>
        <v>#REF!</v>
      </c>
      <c r="AB97" s="11" t="e">
        <f>IF(#REF!&lt;&gt;"",#REF!,0)</f>
        <v>#REF!</v>
      </c>
      <c r="AC97" t="e">
        <f t="shared" si="7"/>
        <v>#REF!</v>
      </c>
    </row>
    <row r="98" spans="4:29" ht="12.75">
      <c r="D98" t="s">
        <v>197</v>
      </c>
      <c r="E98">
        <v>1</v>
      </c>
      <c r="F98" t="e">
        <f>#REF!</f>
        <v>#REF!</v>
      </c>
      <c r="G98" t="e">
        <f>IF(#REF!=0,"",#REF!)</f>
        <v>#REF!</v>
      </c>
      <c r="H98" s="19" t="e">
        <f t="shared" si="5"/>
        <v>#REF!</v>
      </c>
      <c r="I98" t="e">
        <f t="shared" si="6"/>
        <v>#REF!</v>
      </c>
      <c r="J98" s="35" t="e">
        <f>#REF!</f>
        <v>#REF!</v>
      </c>
      <c r="K98" s="36" t="e">
        <f>#REF!</f>
        <v>#REF!</v>
      </c>
      <c r="L98" s="35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6"/>
      <c r="Y98" s="10" t="e">
        <f>IF(#REF!&lt;&gt;"",TEXT(#REF!,"00000000"),"")</f>
        <v>#REF!</v>
      </c>
      <c r="Z98" s="10" t="e">
        <f>IF(#REF!&lt;&gt;"",#REF!,"")</f>
        <v>#REF!</v>
      </c>
      <c r="AA98" s="10" t="e">
        <f>IF(#REF!&lt;&gt;"",#REF!,"")</f>
        <v>#REF!</v>
      </c>
      <c r="AB98" s="11" t="e">
        <f>IF(#REF!&lt;&gt;"",#REF!,0)</f>
        <v>#REF!</v>
      </c>
      <c r="AC98" t="e">
        <f t="shared" si="7"/>
        <v>#REF!</v>
      </c>
    </row>
    <row r="99" spans="4:29" ht="12.75">
      <c r="D99" t="s">
        <v>197</v>
      </c>
      <c r="E99">
        <v>1</v>
      </c>
      <c r="F99" t="e">
        <f>#REF!</f>
        <v>#REF!</v>
      </c>
      <c r="G99" t="e">
        <f>IF(#REF!=0,"",#REF!)</f>
        <v>#REF!</v>
      </c>
      <c r="H99" s="19" t="e">
        <f aca="true" t="shared" si="8" ref="H99:H107">J99/100*F99+2*K99/100*F99</f>
        <v>#REF!</v>
      </c>
      <c r="I99" t="e">
        <f aca="true" t="shared" si="9" ref="I99:I107">ABS(ROUND(J99,0)-J99)+ABS(ROUND(K99,0)-K99)</f>
        <v>#REF!</v>
      </c>
      <c r="J99" s="35" t="e">
        <f>#REF!</f>
        <v>#REF!</v>
      </c>
      <c r="K99" s="36" t="e">
        <f>#REF!</f>
        <v>#REF!</v>
      </c>
      <c r="L99" s="35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6"/>
      <c r="Y99" s="10" t="e">
        <f>IF(#REF!&lt;&gt;"",TEXT(#REF!,"00000000"),"")</f>
        <v>#REF!</v>
      </c>
      <c r="Z99" s="10" t="e">
        <f>IF(#REF!&lt;&gt;"",#REF!,"")</f>
        <v>#REF!</v>
      </c>
      <c r="AA99" s="10" t="e">
        <f>IF(#REF!&lt;&gt;"",#REF!,"")</f>
        <v>#REF!</v>
      </c>
      <c r="AB99" s="11" t="e">
        <f>IF(#REF!&lt;&gt;"",#REF!,0)</f>
        <v>#REF!</v>
      </c>
      <c r="AC99" t="e">
        <f t="shared" si="7"/>
        <v>#REF!</v>
      </c>
    </row>
    <row r="100" spans="4:29" ht="12.75">
      <c r="D100" t="s">
        <v>197</v>
      </c>
      <c r="E100">
        <v>1</v>
      </c>
      <c r="F100" t="e">
        <f>#REF!</f>
        <v>#REF!</v>
      </c>
      <c r="G100" t="e">
        <f>IF(#REF!=0,"",#REF!)</f>
        <v>#REF!</v>
      </c>
      <c r="H100" s="19" t="e">
        <f t="shared" si="8"/>
        <v>#REF!</v>
      </c>
      <c r="I100" t="e">
        <f t="shared" si="9"/>
        <v>#REF!</v>
      </c>
      <c r="J100" s="35" t="e">
        <f>#REF!</f>
        <v>#REF!</v>
      </c>
      <c r="K100" s="36" t="e">
        <f>#REF!</f>
        <v>#REF!</v>
      </c>
      <c r="L100" s="35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6"/>
      <c r="Y100" s="10" t="e">
        <f>IF(#REF!&lt;&gt;"",TEXT(#REF!,"00000000"),"")</f>
        <v>#REF!</v>
      </c>
      <c r="Z100" s="10" t="e">
        <f>IF(#REF!&lt;&gt;"",#REF!,"")</f>
        <v>#REF!</v>
      </c>
      <c r="AA100" s="10" t="e">
        <f>IF(#REF!&lt;&gt;"",#REF!,"")</f>
        <v>#REF!</v>
      </c>
      <c r="AB100" s="11" t="e">
        <f>IF(#REF!&lt;&gt;"",#REF!,0)</f>
        <v>#REF!</v>
      </c>
      <c r="AC100" t="e">
        <f t="shared" si="7"/>
        <v>#REF!</v>
      </c>
    </row>
    <row r="101" spans="4:29" ht="12.75">
      <c r="D101" t="s">
        <v>197</v>
      </c>
      <c r="E101">
        <v>1</v>
      </c>
      <c r="F101" t="e">
        <f>#REF!</f>
        <v>#REF!</v>
      </c>
      <c r="G101" t="e">
        <f>IF(#REF!=0,"",#REF!)</f>
        <v>#REF!</v>
      </c>
      <c r="H101" s="19" t="e">
        <f t="shared" si="8"/>
        <v>#REF!</v>
      </c>
      <c r="I101" t="e">
        <f t="shared" si="9"/>
        <v>#REF!</v>
      </c>
      <c r="J101" s="35" t="e">
        <f>#REF!</f>
        <v>#REF!</v>
      </c>
      <c r="K101" s="36" t="e">
        <f>#REF!</f>
        <v>#REF!</v>
      </c>
      <c r="L101" s="35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6"/>
      <c r="Y101" s="12" t="e">
        <f>IF(#REF!&lt;&gt;"",TEXT(#REF!,"00000000"),"")</f>
        <v>#REF!</v>
      </c>
      <c r="Z101" s="13" t="e">
        <f>IF(#REF!&lt;&gt;"",#REF!,"")</f>
        <v>#REF!</v>
      </c>
      <c r="AA101" s="13" t="e">
        <f>IF(#REF!&lt;&gt;"",#REF!,"")</f>
        <v>#REF!</v>
      </c>
      <c r="AB101" s="14" t="e">
        <f>IF(#REF!&lt;&gt;"",#REF!,0)</f>
        <v>#REF!</v>
      </c>
      <c r="AC101" t="e">
        <f t="shared" si="7"/>
        <v>#REF!</v>
      </c>
    </row>
    <row r="102" spans="4:24" ht="12.75">
      <c r="D102" t="s">
        <v>197</v>
      </c>
      <c r="E102">
        <v>1</v>
      </c>
      <c r="F102" t="e">
        <f>#REF!</f>
        <v>#REF!</v>
      </c>
      <c r="G102" t="e">
        <f>IF(#REF!=0,"",#REF!)</f>
        <v>#REF!</v>
      </c>
      <c r="H102" s="19" t="e">
        <f t="shared" si="8"/>
        <v>#REF!</v>
      </c>
      <c r="I102" t="e">
        <f t="shared" si="9"/>
        <v>#REF!</v>
      </c>
      <c r="J102" s="35" t="e">
        <f>#REF!</f>
        <v>#REF!</v>
      </c>
      <c r="K102" s="36" t="e">
        <f>#REF!</f>
        <v>#REF!</v>
      </c>
      <c r="L102" s="35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6"/>
    </row>
    <row r="103" spans="4:24" ht="12.75">
      <c r="D103" t="s">
        <v>197</v>
      </c>
      <c r="E103">
        <v>1</v>
      </c>
      <c r="F103" t="e">
        <f>#REF!</f>
        <v>#REF!</v>
      </c>
      <c r="G103" t="e">
        <f>IF(#REF!=0,"",#REF!)</f>
        <v>#REF!</v>
      </c>
      <c r="H103" s="19" t="e">
        <f t="shared" si="8"/>
        <v>#REF!</v>
      </c>
      <c r="I103" t="e">
        <f t="shared" si="9"/>
        <v>#REF!</v>
      </c>
      <c r="J103" s="35" t="e">
        <f>#REF!</f>
        <v>#REF!</v>
      </c>
      <c r="K103" s="36" t="e">
        <f>#REF!</f>
        <v>#REF!</v>
      </c>
      <c r="L103" s="35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6"/>
    </row>
    <row r="104" spans="4:24" ht="12.75">
      <c r="D104" t="s">
        <v>197</v>
      </c>
      <c r="E104">
        <v>1</v>
      </c>
      <c r="F104" t="e">
        <f>#REF!</f>
        <v>#REF!</v>
      </c>
      <c r="G104" t="e">
        <f>IF(#REF!=0,"",#REF!)</f>
        <v>#REF!</v>
      </c>
      <c r="H104" s="19" t="e">
        <f t="shared" si="8"/>
        <v>#REF!</v>
      </c>
      <c r="I104" t="e">
        <f t="shared" si="9"/>
        <v>#REF!</v>
      </c>
      <c r="J104" s="35" t="e">
        <f>#REF!</f>
        <v>#REF!</v>
      </c>
      <c r="K104" s="36" t="e">
        <f>#REF!</f>
        <v>#REF!</v>
      </c>
      <c r="L104" s="35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6"/>
    </row>
    <row r="105" spans="4:24" ht="12.75">
      <c r="D105" t="s">
        <v>197</v>
      </c>
      <c r="E105">
        <v>1</v>
      </c>
      <c r="F105" t="e">
        <f>#REF!</f>
        <v>#REF!</v>
      </c>
      <c r="G105" t="e">
        <f>IF(#REF!=0,"",#REF!)</f>
        <v>#REF!</v>
      </c>
      <c r="H105" s="19" t="e">
        <f t="shared" si="8"/>
        <v>#REF!</v>
      </c>
      <c r="I105" t="e">
        <f t="shared" si="9"/>
        <v>#REF!</v>
      </c>
      <c r="J105" s="35" t="e">
        <f>#REF!</f>
        <v>#REF!</v>
      </c>
      <c r="K105" s="36" t="e">
        <f>#REF!</f>
        <v>#REF!</v>
      </c>
      <c r="L105" s="35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6"/>
    </row>
    <row r="106" spans="4:24" ht="12.75">
      <c r="D106" t="s">
        <v>197</v>
      </c>
      <c r="E106">
        <v>1</v>
      </c>
      <c r="F106" t="e">
        <f>#REF!</f>
        <v>#REF!</v>
      </c>
      <c r="G106" t="e">
        <f>IF(#REF!=0,"",#REF!)</f>
        <v>#REF!</v>
      </c>
      <c r="H106" s="19" t="e">
        <f t="shared" si="8"/>
        <v>#REF!</v>
      </c>
      <c r="I106" t="e">
        <f t="shared" si="9"/>
        <v>#REF!</v>
      </c>
      <c r="J106" s="35" t="e">
        <f>#REF!</f>
        <v>#REF!</v>
      </c>
      <c r="K106" s="36" t="e">
        <f>#REF!</f>
        <v>#REF!</v>
      </c>
      <c r="L106" s="35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6"/>
    </row>
    <row r="107" spans="4:24" ht="12.75">
      <c r="D107" t="s">
        <v>197</v>
      </c>
      <c r="E107">
        <v>1</v>
      </c>
      <c r="F107" t="e">
        <f>#REF!</f>
        <v>#REF!</v>
      </c>
      <c r="G107" t="e">
        <f>IF(#REF!=0,"",#REF!)</f>
        <v>#REF!</v>
      </c>
      <c r="H107" s="19" t="e">
        <f t="shared" si="8"/>
        <v>#REF!</v>
      </c>
      <c r="I107" t="e">
        <f t="shared" si="9"/>
        <v>#REF!</v>
      </c>
      <c r="J107" s="35" t="e">
        <f>#REF!</f>
        <v>#REF!</v>
      </c>
      <c r="K107" s="36" t="e">
        <f>#REF!</f>
        <v>#REF!</v>
      </c>
      <c r="L107" s="35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6"/>
    </row>
    <row r="108" spans="4:24" ht="12.75">
      <c r="D108" t="s">
        <v>197</v>
      </c>
      <c r="E108">
        <v>1</v>
      </c>
      <c r="F108" t="e">
        <f>#REF!</f>
        <v>#REF!</v>
      </c>
      <c r="G108" t="e">
        <f>IF(#REF!=0,"",#REF!)</f>
        <v>#REF!</v>
      </c>
      <c r="H108" s="19" t="e">
        <f aca="true" t="shared" si="10" ref="H108:H113">J108/100*F108+2*K108/100*F108</f>
        <v>#REF!</v>
      </c>
      <c r="I108" t="e">
        <f aca="true" t="shared" si="11" ref="I108:I113">ABS(ROUND(J108,0)-J108)+ABS(ROUND(K108,0)-K108)</f>
        <v>#REF!</v>
      </c>
      <c r="J108" s="35" t="e">
        <f>#REF!</f>
        <v>#REF!</v>
      </c>
      <c r="K108" s="36" t="e">
        <f>#REF!</f>
        <v>#REF!</v>
      </c>
      <c r="L108" s="35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6"/>
    </row>
    <row r="109" spans="4:24" ht="12.75">
      <c r="D109" t="s">
        <v>197</v>
      </c>
      <c r="E109">
        <v>1</v>
      </c>
      <c r="F109" t="e">
        <f>#REF!</f>
        <v>#REF!</v>
      </c>
      <c r="G109" t="e">
        <f>IF(#REF!=0,"",#REF!)</f>
        <v>#REF!</v>
      </c>
      <c r="H109" s="19" t="e">
        <f t="shared" si="10"/>
        <v>#REF!</v>
      </c>
      <c r="I109" t="e">
        <f t="shared" si="11"/>
        <v>#REF!</v>
      </c>
      <c r="J109" s="35" t="e">
        <f>#REF!</f>
        <v>#REF!</v>
      </c>
      <c r="K109" s="36" t="e">
        <f>#REF!</f>
        <v>#REF!</v>
      </c>
      <c r="L109" s="35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6"/>
    </row>
    <row r="110" spans="4:24" ht="12.75">
      <c r="D110" t="s">
        <v>197</v>
      </c>
      <c r="E110">
        <v>1</v>
      </c>
      <c r="F110" t="e">
        <f>#REF!</f>
        <v>#REF!</v>
      </c>
      <c r="G110" t="e">
        <f>IF(#REF!=0,"",#REF!)</f>
        <v>#REF!</v>
      </c>
      <c r="H110" s="19" t="e">
        <f t="shared" si="10"/>
        <v>#REF!</v>
      </c>
      <c r="I110" t="e">
        <f t="shared" si="11"/>
        <v>#REF!</v>
      </c>
      <c r="J110" s="35" t="e">
        <f>#REF!</f>
        <v>#REF!</v>
      </c>
      <c r="K110" s="36" t="e">
        <f>#REF!</f>
        <v>#REF!</v>
      </c>
      <c r="L110" s="35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6"/>
    </row>
    <row r="111" spans="4:24" ht="12.75">
      <c r="D111" t="s">
        <v>197</v>
      </c>
      <c r="E111">
        <v>1</v>
      </c>
      <c r="F111" t="e">
        <f>#REF!</f>
        <v>#REF!</v>
      </c>
      <c r="G111" t="e">
        <f>IF(#REF!=0,"",#REF!)</f>
        <v>#REF!</v>
      </c>
      <c r="H111" s="19" t="e">
        <f t="shared" si="10"/>
        <v>#REF!</v>
      </c>
      <c r="I111" t="e">
        <f t="shared" si="11"/>
        <v>#REF!</v>
      </c>
      <c r="J111" s="35" t="e">
        <f>#REF!</f>
        <v>#REF!</v>
      </c>
      <c r="K111" s="36" t="e">
        <f>#REF!</f>
        <v>#REF!</v>
      </c>
      <c r="L111" s="35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6"/>
    </row>
    <row r="112" spans="4:24" ht="12.75">
      <c r="D112" t="s">
        <v>347</v>
      </c>
      <c r="E112">
        <v>2</v>
      </c>
      <c r="F112" t="e">
        <f>#REF!</f>
        <v>#REF!</v>
      </c>
      <c r="G112" t="e">
        <f>IF(#REF!=0,"",#REF!)</f>
        <v>#REF!</v>
      </c>
      <c r="H112" s="19" t="e">
        <f t="shared" si="10"/>
        <v>#REF!</v>
      </c>
      <c r="I112" t="e">
        <f t="shared" si="11"/>
        <v>#REF!</v>
      </c>
      <c r="J112" s="35" t="e">
        <f>#REF!</f>
        <v>#REF!</v>
      </c>
      <c r="K112" s="36" t="e">
        <f>#REF!</f>
        <v>#REF!</v>
      </c>
      <c r="L112" s="35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6"/>
    </row>
    <row r="113" spans="4:24" ht="12.75">
      <c r="D113" t="s">
        <v>347</v>
      </c>
      <c r="E113">
        <v>2</v>
      </c>
      <c r="F113" t="e">
        <f>#REF!</f>
        <v>#REF!</v>
      </c>
      <c r="G113" t="e">
        <f>IF(#REF!=0,"",#REF!)</f>
        <v>#REF!</v>
      </c>
      <c r="H113" s="19" t="e">
        <f t="shared" si="10"/>
        <v>#REF!</v>
      </c>
      <c r="I113" t="e">
        <f t="shared" si="11"/>
        <v>#REF!</v>
      </c>
      <c r="J113" s="35" t="e">
        <f>#REF!</f>
        <v>#REF!</v>
      </c>
      <c r="K113" s="36" t="e">
        <f>#REF!</f>
        <v>#REF!</v>
      </c>
      <c r="L113" s="35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6"/>
    </row>
    <row r="114" spans="4:24" ht="12.75">
      <c r="D114" t="s">
        <v>347</v>
      </c>
      <c r="E114">
        <v>2</v>
      </c>
      <c r="F114" t="e">
        <f>#REF!</f>
        <v>#REF!</v>
      </c>
      <c r="G114" t="e">
        <f>IF(#REF!=0,"",#REF!)</f>
        <v>#REF!</v>
      </c>
      <c r="H114" s="19" t="e">
        <f aca="true" t="shared" si="12" ref="H114:H158">J114/100*F114+2*K114/100*F114</f>
        <v>#REF!</v>
      </c>
      <c r="I114" t="e">
        <f aca="true" t="shared" si="13" ref="I114:I158">ABS(ROUND(J114,0)-J114)+ABS(ROUND(K114,0)-K114)</f>
        <v>#REF!</v>
      </c>
      <c r="J114" s="35" t="e">
        <f>#REF!</f>
        <v>#REF!</v>
      </c>
      <c r="K114" s="36" t="e">
        <f>#REF!</f>
        <v>#REF!</v>
      </c>
      <c r="L114" s="35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6"/>
    </row>
    <row r="115" spans="4:24" ht="12.75">
      <c r="D115" t="s">
        <v>347</v>
      </c>
      <c r="E115">
        <v>2</v>
      </c>
      <c r="F115" t="e">
        <f>#REF!</f>
        <v>#REF!</v>
      </c>
      <c r="G115" t="e">
        <f>IF(#REF!=0,"",#REF!)</f>
        <v>#REF!</v>
      </c>
      <c r="H115" s="19" t="e">
        <f t="shared" si="12"/>
        <v>#REF!</v>
      </c>
      <c r="I115" t="e">
        <f t="shared" si="13"/>
        <v>#REF!</v>
      </c>
      <c r="J115" s="35" t="e">
        <f>#REF!</f>
        <v>#REF!</v>
      </c>
      <c r="K115" s="36" t="e">
        <f>#REF!</f>
        <v>#REF!</v>
      </c>
      <c r="L115" s="35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6"/>
    </row>
    <row r="116" spans="4:24" ht="12.75">
      <c r="D116" t="s">
        <v>347</v>
      </c>
      <c r="E116">
        <v>2</v>
      </c>
      <c r="F116" t="e">
        <f>#REF!</f>
        <v>#REF!</v>
      </c>
      <c r="G116" t="e">
        <f>IF(#REF!=0,"",#REF!)</f>
        <v>#REF!</v>
      </c>
      <c r="H116" s="19" t="e">
        <f t="shared" si="12"/>
        <v>#REF!</v>
      </c>
      <c r="I116" t="e">
        <f t="shared" si="13"/>
        <v>#REF!</v>
      </c>
      <c r="J116" s="35" t="e">
        <f>#REF!</f>
        <v>#REF!</v>
      </c>
      <c r="K116" s="36" t="e">
        <f>#REF!</f>
        <v>#REF!</v>
      </c>
      <c r="L116" s="35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6"/>
    </row>
    <row r="117" spans="4:24" ht="12.75">
      <c r="D117" t="s">
        <v>347</v>
      </c>
      <c r="E117">
        <v>2</v>
      </c>
      <c r="F117" t="e">
        <f>#REF!</f>
        <v>#REF!</v>
      </c>
      <c r="G117" t="e">
        <f>IF(#REF!=0,"",#REF!)</f>
        <v>#REF!</v>
      </c>
      <c r="H117" s="19" t="e">
        <f t="shared" si="12"/>
        <v>#REF!</v>
      </c>
      <c r="I117" t="e">
        <f t="shared" si="13"/>
        <v>#REF!</v>
      </c>
      <c r="J117" s="35" t="e">
        <f>#REF!</f>
        <v>#REF!</v>
      </c>
      <c r="K117" s="36" t="e">
        <f>#REF!</f>
        <v>#REF!</v>
      </c>
      <c r="L117" s="35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6"/>
    </row>
    <row r="118" spans="4:24" ht="12.75">
      <c r="D118" t="s">
        <v>347</v>
      </c>
      <c r="E118">
        <v>2</v>
      </c>
      <c r="F118" t="e">
        <f>#REF!</f>
        <v>#REF!</v>
      </c>
      <c r="G118" t="e">
        <f>IF(#REF!=0,"",#REF!)</f>
        <v>#REF!</v>
      </c>
      <c r="H118" s="19" t="e">
        <f t="shared" si="12"/>
        <v>#REF!</v>
      </c>
      <c r="I118" t="e">
        <f t="shared" si="13"/>
        <v>#REF!</v>
      </c>
      <c r="J118" s="35" t="e">
        <f>#REF!</f>
        <v>#REF!</v>
      </c>
      <c r="K118" s="36" t="e">
        <f>#REF!</f>
        <v>#REF!</v>
      </c>
      <c r="L118" s="35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6"/>
    </row>
    <row r="119" spans="4:24" ht="12.75">
      <c r="D119" t="s">
        <v>347</v>
      </c>
      <c r="E119">
        <v>2</v>
      </c>
      <c r="F119" t="e">
        <f>#REF!</f>
        <v>#REF!</v>
      </c>
      <c r="G119" t="e">
        <f>IF(#REF!=0,"",#REF!)</f>
        <v>#REF!</v>
      </c>
      <c r="H119" s="19" t="e">
        <f t="shared" si="12"/>
        <v>#REF!</v>
      </c>
      <c r="I119" t="e">
        <f t="shared" si="13"/>
        <v>#REF!</v>
      </c>
      <c r="J119" s="35" t="e">
        <f>#REF!</f>
        <v>#REF!</v>
      </c>
      <c r="K119" s="36" t="e">
        <f>#REF!</f>
        <v>#REF!</v>
      </c>
      <c r="L119" s="35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6"/>
    </row>
    <row r="120" spans="4:24" ht="12.75">
      <c r="D120" t="s">
        <v>347</v>
      </c>
      <c r="E120">
        <v>2</v>
      </c>
      <c r="F120" t="e">
        <f>#REF!</f>
        <v>#REF!</v>
      </c>
      <c r="G120" t="e">
        <f>IF(#REF!=0,"",#REF!)</f>
        <v>#REF!</v>
      </c>
      <c r="H120" s="19" t="e">
        <f t="shared" si="12"/>
        <v>#REF!</v>
      </c>
      <c r="I120" t="e">
        <f t="shared" si="13"/>
        <v>#REF!</v>
      </c>
      <c r="J120" s="35" t="e">
        <f>#REF!</f>
        <v>#REF!</v>
      </c>
      <c r="K120" s="36" t="e">
        <f>#REF!</f>
        <v>#REF!</v>
      </c>
      <c r="L120" s="35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6"/>
    </row>
    <row r="121" spans="4:24" ht="12.75">
      <c r="D121" t="s">
        <v>347</v>
      </c>
      <c r="E121">
        <v>2</v>
      </c>
      <c r="F121" t="e">
        <f>#REF!</f>
        <v>#REF!</v>
      </c>
      <c r="G121" t="e">
        <f>IF(#REF!=0,"",#REF!)</f>
        <v>#REF!</v>
      </c>
      <c r="H121" s="19" t="e">
        <f t="shared" si="12"/>
        <v>#REF!</v>
      </c>
      <c r="I121" t="e">
        <f t="shared" si="13"/>
        <v>#REF!</v>
      </c>
      <c r="J121" s="35" t="e">
        <f>#REF!</f>
        <v>#REF!</v>
      </c>
      <c r="K121" s="36" t="e">
        <f>#REF!</f>
        <v>#REF!</v>
      </c>
      <c r="L121" s="35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6"/>
    </row>
    <row r="122" spans="4:24" ht="12.75">
      <c r="D122" t="s">
        <v>347</v>
      </c>
      <c r="E122">
        <v>2</v>
      </c>
      <c r="F122" t="e">
        <f>#REF!</f>
        <v>#REF!</v>
      </c>
      <c r="G122" t="e">
        <f>IF(#REF!=0,"",#REF!)</f>
        <v>#REF!</v>
      </c>
      <c r="H122" s="19" t="e">
        <f t="shared" si="12"/>
        <v>#REF!</v>
      </c>
      <c r="I122" t="e">
        <f t="shared" si="13"/>
        <v>#REF!</v>
      </c>
      <c r="J122" s="35" t="e">
        <f>#REF!</f>
        <v>#REF!</v>
      </c>
      <c r="K122" s="36" t="e">
        <f>#REF!</f>
        <v>#REF!</v>
      </c>
      <c r="L122" s="35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6"/>
    </row>
    <row r="123" spans="4:24" ht="12.75">
      <c r="D123" t="s">
        <v>347</v>
      </c>
      <c r="E123">
        <v>2</v>
      </c>
      <c r="F123" t="e">
        <f>#REF!</f>
        <v>#REF!</v>
      </c>
      <c r="G123" t="e">
        <f>IF(#REF!=0,"",#REF!)</f>
        <v>#REF!</v>
      </c>
      <c r="H123" s="19" t="e">
        <f t="shared" si="12"/>
        <v>#REF!</v>
      </c>
      <c r="I123" t="e">
        <f t="shared" si="13"/>
        <v>#REF!</v>
      </c>
      <c r="J123" s="35" t="e">
        <f>#REF!</f>
        <v>#REF!</v>
      </c>
      <c r="K123" s="36" t="e">
        <f>#REF!</f>
        <v>#REF!</v>
      </c>
      <c r="L123" s="35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6"/>
    </row>
    <row r="124" spans="4:24" ht="12.75">
      <c r="D124" t="s">
        <v>347</v>
      </c>
      <c r="E124">
        <v>2</v>
      </c>
      <c r="F124" t="e">
        <f>#REF!</f>
        <v>#REF!</v>
      </c>
      <c r="G124" t="e">
        <f>IF(#REF!=0,"",#REF!)</f>
        <v>#REF!</v>
      </c>
      <c r="H124" s="19" t="e">
        <f t="shared" si="12"/>
        <v>#REF!</v>
      </c>
      <c r="I124" t="e">
        <f t="shared" si="13"/>
        <v>#REF!</v>
      </c>
      <c r="J124" s="35" t="e">
        <f>#REF!</f>
        <v>#REF!</v>
      </c>
      <c r="K124" s="36" t="e">
        <f>#REF!</f>
        <v>#REF!</v>
      </c>
      <c r="L124" s="35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6"/>
    </row>
    <row r="125" spans="4:24" ht="12.75">
      <c r="D125" t="s">
        <v>347</v>
      </c>
      <c r="E125">
        <v>2</v>
      </c>
      <c r="F125" t="e">
        <f>#REF!</f>
        <v>#REF!</v>
      </c>
      <c r="G125" t="e">
        <f>IF(#REF!=0,"",#REF!)</f>
        <v>#REF!</v>
      </c>
      <c r="H125" s="19" t="e">
        <f t="shared" si="12"/>
        <v>#REF!</v>
      </c>
      <c r="I125" t="e">
        <f t="shared" si="13"/>
        <v>#REF!</v>
      </c>
      <c r="J125" s="35" t="e">
        <f>#REF!</f>
        <v>#REF!</v>
      </c>
      <c r="K125" s="36" t="e">
        <f>#REF!</f>
        <v>#REF!</v>
      </c>
      <c r="L125" s="35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6"/>
    </row>
    <row r="126" spans="4:24" ht="12.75">
      <c r="D126" t="s">
        <v>347</v>
      </c>
      <c r="E126">
        <v>2</v>
      </c>
      <c r="F126" t="e">
        <f>#REF!</f>
        <v>#REF!</v>
      </c>
      <c r="G126" t="e">
        <f>IF(#REF!=0,"",#REF!)</f>
        <v>#REF!</v>
      </c>
      <c r="H126" s="19" t="e">
        <f t="shared" si="12"/>
        <v>#REF!</v>
      </c>
      <c r="I126" t="e">
        <f t="shared" si="13"/>
        <v>#REF!</v>
      </c>
      <c r="J126" s="35" t="e">
        <f>#REF!</f>
        <v>#REF!</v>
      </c>
      <c r="K126" s="36" t="e">
        <f>#REF!</f>
        <v>#REF!</v>
      </c>
      <c r="L126" s="35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6"/>
    </row>
    <row r="127" spans="4:24" ht="12.75">
      <c r="D127" t="s">
        <v>347</v>
      </c>
      <c r="E127">
        <v>2</v>
      </c>
      <c r="F127" t="e">
        <f>#REF!</f>
        <v>#REF!</v>
      </c>
      <c r="G127" t="e">
        <f>IF(#REF!=0,"",#REF!)</f>
        <v>#REF!</v>
      </c>
      <c r="H127" s="19" t="e">
        <f t="shared" si="12"/>
        <v>#REF!</v>
      </c>
      <c r="I127" t="e">
        <f t="shared" si="13"/>
        <v>#REF!</v>
      </c>
      <c r="J127" s="35" t="e">
        <f>#REF!</f>
        <v>#REF!</v>
      </c>
      <c r="K127" s="36" t="e">
        <f>#REF!</f>
        <v>#REF!</v>
      </c>
      <c r="L127" s="35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6"/>
    </row>
    <row r="128" spans="4:24" ht="12.75">
      <c r="D128" t="s">
        <v>347</v>
      </c>
      <c r="E128">
        <v>2</v>
      </c>
      <c r="F128" t="e">
        <f>#REF!</f>
        <v>#REF!</v>
      </c>
      <c r="G128" t="e">
        <f>IF(#REF!=0,"",#REF!)</f>
        <v>#REF!</v>
      </c>
      <c r="H128" s="19" t="e">
        <f t="shared" si="12"/>
        <v>#REF!</v>
      </c>
      <c r="I128" t="e">
        <f t="shared" si="13"/>
        <v>#REF!</v>
      </c>
      <c r="J128" s="35" t="e">
        <f>#REF!</f>
        <v>#REF!</v>
      </c>
      <c r="K128" s="36" t="e">
        <f>#REF!</f>
        <v>#REF!</v>
      </c>
      <c r="L128" s="35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6"/>
    </row>
    <row r="129" spans="4:24" ht="12.75">
      <c r="D129" t="s">
        <v>347</v>
      </c>
      <c r="E129">
        <v>2</v>
      </c>
      <c r="F129" t="e">
        <f>#REF!</f>
        <v>#REF!</v>
      </c>
      <c r="G129" t="e">
        <f>IF(#REF!=0,"",#REF!)</f>
        <v>#REF!</v>
      </c>
      <c r="H129" s="19" t="e">
        <f t="shared" si="12"/>
        <v>#REF!</v>
      </c>
      <c r="I129" t="e">
        <f t="shared" si="13"/>
        <v>#REF!</v>
      </c>
      <c r="J129" s="35" t="e">
        <f>#REF!</f>
        <v>#REF!</v>
      </c>
      <c r="K129" s="36" t="e">
        <f>#REF!</f>
        <v>#REF!</v>
      </c>
      <c r="L129" s="35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6"/>
    </row>
    <row r="130" spans="4:24" ht="12.75">
      <c r="D130" t="s">
        <v>347</v>
      </c>
      <c r="E130">
        <v>2</v>
      </c>
      <c r="F130" t="e">
        <f>#REF!</f>
        <v>#REF!</v>
      </c>
      <c r="G130" t="e">
        <f>IF(#REF!=0,"",#REF!)</f>
        <v>#REF!</v>
      </c>
      <c r="H130" s="19" t="e">
        <f t="shared" si="12"/>
        <v>#REF!</v>
      </c>
      <c r="I130" t="e">
        <f t="shared" si="13"/>
        <v>#REF!</v>
      </c>
      <c r="J130" s="35" t="e">
        <f>#REF!</f>
        <v>#REF!</v>
      </c>
      <c r="K130" s="36" t="e">
        <f>#REF!</f>
        <v>#REF!</v>
      </c>
      <c r="L130" s="35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6"/>
    </row>
    <row r="131" spans="4:24" ht="12.75">
      <c r="D131" t="s">
        <v>347</v>
      </c>
      <c r="E131">
        <v>2</v>
      </c>
      <c r="F131" t="e">
        <f>#REF!</f>
        <v>#REF!</v>
      </c>
      <c r="G131" t="e">
        <f>IF(#REF!=0,"",#REF!)</f>
        <v>#REF!</v>
      </c>
      <c r="H131" s="19" t="e">
        <f t="shared" si="12"/>
        <v>#REF!</v>
      </c>
      <c r="I131" t="e">
        <f t="shared" si="13"/>
        <v>#REF!</v>
      </c>
      <c r="J131" s="35" t="e">
        <f>#REF!</f>
        <v>#REF!</v>
      </c>
      <c r="K131" s="36" t="e">
        <f>#REF!</f>
        <v>#REF!</v>
      </c>
      <c r="L131" s="35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6"/>
    </row>
    <row r="132" spans="4:24" ht="12.75">
      <c r="D132" t="s">
        <v>347</v>
      </c>
      <c r="E132">
        <v>2</v>
      </c>
      <c r="F132" t="e">
        <f>#REF!</f>
        <v>#REF!</v>
      </c>
      <c r="G132" t="e">
        <f>IF(#REF!=0,"",#REF!)</f>
        <v>#REF!</v>
      </c>
      <c r="H132" s="19" t="e">
        <f t="shared" si="12"/>
        <v>#REF!</v>
      </c>
      <c r="I132" t="e">
        <f t="shared" si="13"/>
        <v>#REF!</v>
      </c>
      <c r="J132" s="35" t="e">
        <f>#REF!</f>
        <v>#REF!</v>
      </c>
      <c r="K132" s="36" t="e">
        <f>#REF!</f>
        <v>#REF!</v>
      </c>
      <c r="L132" s="35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6"/>
    </row>
    <row r="133" spans="4:24" ht="12.75">
      <c r="D133" t="s">
        <v>347</v>
      </c>
      <c r="E133">
        <v>2</v>
      </c>
      <c r="F133" t="e">
        <f>#REF!</f>
        <v>#REF!</v>
      </c>
      <c r="G133" t="e">
        <f>IF(#REF!=0,"",#REF!)</f>
        <v>#REF!</v>
      </c>
      <c r="H133" s="19" t="e">
        <f t="shared" si="12"/>
        <v>#REF!</v>
      </c>
      <c r="I133" t="e">
        <f t="shared" si="13"/>
        <v>#REF!</v>
      </c>
      <c r="J133" s="35" t="e">
        <f>#REF!</f>
        <v>#REF!</v>
      </c>
      <c r="K133" s="36" t="e">
        <f>#REF!</f>
        <v>#REF!</v>
      </c>
      <c r="L133" s="35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6"/>
    </row>
    <row r="134" spans="4:24" ht="12.75">
      <c r="D134" t="s">
        <v>347</v>
      </c>
      <c r="E134">
        <v>2</v>
      </c>
      <c r="F134" t="e">
        <f>#REF!</f>
        <v>#REF!</v>
      </c>
      <c r="G134" t="e">
        <f>IF(#REF!=0,"",#REF!)</f>
        <v>#REF!</v>
      </c>
      <c r="H134" s="19" t="e">
        <f t="shared" si="12"/>
        <v>#REF!</v>
      </c>
      <c r="I134" t="e">
        <f t="shared" si="13"/>
        <v>#REF!</v>
      </c>
      <c r="J134" s="35" t="e">
        <f>#REF!</f>
        <v>#REF!</v>
      </c>
      <c r="K134" s="36" t="e">
        <f>#REF!</f>
        <v>#REF!</v>
      </c>
      <c r="L134" s="35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6"/>
    </row>
    <row r="135" spans="4:24" ht="12.75">
      <c r="D135" t="s">
        <v>347</v>
      </c>
      <c r="E135">
        <v>2</v>
      </c>
      <c r="F135" t="e">
        <f>#REF!</f>
        <v>#REF!</v>
      </c>
      <c r="G135" t="e">
        <f>IF(#REF!=0,"",#REF!)</f>
        <v>#REF!</v>
      </c>
      <c r="H135" s="19" t="e">
        <f t="shared" si="12"/>
        <v>#REF!</v>
      </c>
      <c r="I135" t="e">
        <f t="shared" si="13"/>
        <v>#REF!</v>
      </c>
      <c r="J135" s="35" t="e">
        <f>#REF!</f>
        <v>#REF!</v>
      </c>
      <c r="K135" s="36" t="e">
        <f>#REF!</f>
        <v>#REF!</v>
      </c>
      <c r="L135" s="35"/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6"/>
    </row>
    <row r="136" spans="4:24" ht="12.75">
      <c r="D136" t="s">
        <v>347</v>
      </c>
      <c r="E136">
        <v>2</v>
      </c>
      <c r="F136" t="e">
        <f>#REF!</f>
        <v>#REF!</v>
      </c>
      <c r="G136" t="e">
        <f>IF(#REF!=0,"",#REF!)</f>
        <v>#REF!</v>
      </c>
      <c r="H136" s="19" t="e">
        <f t="shared" si="12"/>
        <v>#REF!</v>
      </c>
      <c r="I136" t="e">
        <f t="shared" si="13"/>
        <v>#REF!</v>
      </c>
      <c r="J136" s="35" t="e">
        <f>#REF!</f>
        <v>#REF!</v>
      </c>
      <c r="K136" s="36" t="e">
        <f>#REF!</f>
        <v>#REF!</v>
      </c>
      <c r="L136" s="35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6"/>
    </row>
    <row r="137" spans="4:24" ht="12.75">
      <c r="D137" t="s">
        <v>347</v>
      </c>
      <c r="E137">
        <v>2</v>
      </c>
      <c r="F137" t="e">
        <f>#REF!</f>
        <v>#REF!</v>
      </c>
      <c r="G137" t="e">
        <f>IF(#REF!=0,"",#REF!)</f>
        <v>#REF!</v>
      </c>
      <c r="H137" s="19" t="e">
        <f t="shared" si="12"/>
        <v>#REF!</v>
      </c>
      <c r="I137" t="e">
        <f t="shared" si="13"/>
        <v>#REF!</v>
      </c>
      <c r="J137" s="35" t="e">
        <f>#REF!</f>
        <v>#REF!</v>
      </c>
      <c r="K137" s="36" t="e">
        <f>#REF!</f>
        <v>#REF!</v>
      </c>
      <c r="L137" s="35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6"/>
    </row>
    <row r="138" spans="4:24" ht="12.75">
      <c r="D138" t="s">
        <v>347</v>
      </c>
      <c r="E138">
        <v>2</v>
      </c>
      <c r="F138" t="e">
        <f>#REF!</f>
        <v>#REF!</v>
      </c>
      <c r="G138" t="e">
        <f>IF(#REF!=0,"",#REF!)</f>
        <v>#REF!</v>
      </c>
      <c r="H138" s="19" t="e">
        <f t="shared" si="12"/>
        <v>#REF!</v>
      </c>
      <c r="I138" t="e">
        <f t="shared" si="13"/>
        <v>#REF!</v>
      </c>
      <c r="J138" s="35" t="e">
        <f>#REF!</f>
        <v>#REF!</v>
      </c>
      <c r="K138" s="36" t="e">
        <f>#REF!</f>
        <v>#REF!</v>
      </c>
      <c r="L138" s="35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6"/>
    </row>
    <row r="139" spans="4:24" ht="12.75">
      <c r="D139" t="s">
        <v>347</v>
      </c>
      <c r="E139">
        <v>2</v>
      </c>
      <c r="F139" t="e">
        <f>#REF!</f>
        <v>#REF!</v>
      </c>
      <c r="G139" t="e">
        <f>IF(#REF!=0,"",#REF!)</f>
        <v>#REF!</v>
      </c>
      <c r="H139" s="19" t="e">
        <f t="shared" si="12"/>
        <v>#REF!</v>
      </c>
      <c r="I139" t="e">
        <f t="shared" si="13"/>
        <v>#REF!</v>
      </c>
      <c r="J139" s="35" t="e">
        <f>#REF!</f>
        <v>#REF!</v>
      </c>
      <c r="K139" s="36" t="e">
        <f>#REF!</f>
        <v>#REF!</v>
      </c>
      <c r="L139" s="35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6"/>
    </row>
    <row r="140" spans="4:24" ht="12.75">
      <c r="D140" t="s">
        <v>347</v>
      </c>
      <c r="E140">
        <v>2</v>
      </c>
      <c r="F140" t="e">
        <f>#REF!</f>
        <v>#REF!</v>
      </c>
      <c r="G140" t="e">
        <f>IF(#REF!=0,"",#REF!)</f>
        <v>#REF!</v>
      </c>
      <c r="H140" s="19" t="e">
        <f t="shared" si="12"/>
        <v>#REF!</v>
      </c>
      <c r="I140" t="e">
        <f t="shared" si="13"/>
        <v>#REF!</v>
      </c>
      <c r="J140" s="35" t="e">
        <f>#REF!</f>
        <v>#REF!</v>
      </c>
      <c r="K140" s="36" t="e">
        <f>#REF!</f>
        <v>#REF!</v>
      </c>
      <c r="L140" s="35"/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6"/>
    </row>
    <row r="141" spans="4:24" ht="12.75">
      <c r="D141" t="s">
        <v>347</v>
      </c>
      <c r="E141">
        <v>2</v>
      </c>
      <c r="F141" t="e">
        <f>#REF!</f>
        <v>#REF!</v>
      </c>
      <c r="G141" t="e">
        <f>IF(#REF!=0,"",#REF!)</f>
        <v>#REF!</v>
      </c>
      <c r="H141" s="19" t="e">
        <f t="shared" si="12"/>
        <v>#REF!</v>
      </c>
      <c r="I141" t="e">
        <f t="shared" si="13"/>
        <v>#REF!</v>
      </c>
      <c r="J141" s="35" t="e">
        <f>#REF!</f>
        <v>#REF!</v>
      </c>
      <c r="K141" s="36" t="e">
        <f>#REF!</f>
        <v>#REF!</v>
      </c>
      <c r="L141" s="35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6"/>
    </row>
    <row r="142" spans="4:24" ht="12.75">
      <c r="D142" t="s">
        <v>347</v>
      </c>
      <c r="E142">
        <v>2</v>
      </c>
      <c r="F142" t="e">
        <f>#REF!</f>
        <v>#REF!</v>
      </c>
      <c r="G142" t="e">
        <f>IF(#REF!=0,"",#REF!)</f>
        <v>#REF!</v>
      </c>
      <c r="H142" s="19" t="e">
        <f t="shared" si="12"/>
        <v>#REF!</v>
      </c>
      <c r="I142" t="e">
        <f t="shared" si="13"/>
        <v>#REF!</v>
      </c>
      <c r="J142" s="35" t="e">
        <f>#REF!</f>
        <v>#REF!</v>
      </c>
      <c r="K142" s="36" t="e">
        <f>#REF!</f>
        <v>#REF!</v>
      </c>
      <c r="L142" s="35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6"/>
    </row>
    <row r="143" spans="4:24" ht="12.75">
      <c r="D143" t="s">
        <v>347</v>
      </c>
      <c r="E143">
        <v>2</v>
      </c>
      <c r="F143" t="e">
        <f>#REF!</f>
        <v>#REF!</v>
      </c>
      <c r="G143" t="e">
        <f>IF(#REF!=0,"",#REF!)</f>
        <v>#REF!</v>
      </c>
      <c r="H143" s="19" t="e">
        <f t="shared" si="12"/>
        <v>#REF!</v>
      </c>
      <c r="I143" t="e">
        <f t="shared" si="13"/>
        <v>#REF!</v>
      </c>
      <c r="J143" s="35" t="e">
        <f>#REF!</f>
        <v>#REF!</v>
      </c>
      <c r="K143" s="36" t="e">
        <f>#REF!</f>
        <v>#REF!</v>
      </c>
      <c r="L143" s="35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6"/>
    </row>
    <row r="144" spans="4:24" ht="12.75">
      <c r="D144" t="s">
        <v>347</v>
      </c>
      <c r="E144">
        <v>2</v>
      </c>
      <c r="F144" t="e">
        <f>#REF!</f>
        <v>#REF!</v>
      </c>
      <c r="G144" t="e">
        <f>IF(#REF!=0,"",#REF!)</f>
        <v>#REF!</v>
      </c>
      <c r="H144" s="19" t="e">
        <f t="shared" si="12"/>
        <v>#REF!</v>
      </c>
      <c r="I144" t="e">
        <f t="shared" si="13"/>
        <v>#REF!</v>
      </c>
      <c r="J144" s="35" t="e">
        <f>#REF!</f>
        <v>#REF!</v>
      </c>
      <c r="K144" s="36" t="e">
        <f>#REF!</f>
        <v>#REF!</v>
      </c>
      <c r="L144" s="35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6"/>
    </row>
    <row r="145" spans="4:24" ht="12.75">
      <c r="D145" t="s">
        <v>347</v>
      </c>
      <c r="E145">
        <v>2</v>
      </c>
      <c r="F145" t="e">
        <f>#REF!</f>
        <v>#REF!</v>
      </c>
      <c r="G145" t="e">
        <f>IF(#REF!=0,"",#REF!)</f>
        <v>#REF!</v>
      </c>
      <c r="H145" s="19" t="e">
        <f t="shared" si="12"/>
        <v>#REF!</v>
      </c>
      <c r="I145" t="e">
        <f t="shared" si="13"/>
        <v>#REF!</v>
      </c>
      <c r="J145" s="35" t="e">
        <f>#REF!</f>
        <v>#REF!</v>
      </c>
      <c r="K145" s="36" t="e">
        <f>#REF!</f>
        <v>#REF!</v>
      </c>
      <c r="L145" s="35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6"/>
    </row>
    <row r="146" spans="4:24" ht="12.75">
      <c r="D146" t="s">
        <v>347</v>
      </c>
      <c r="E146">
        <v>2</v>
      </c>
      <c r="F146" t="e">
        <f>#REF!</f>
        <v>#REF!</v>
      </c>
      <c r="G146" t="e">
        <f>IF(#REF!=0,"",#REF!)</f>
        <v>#REF!</v>
      </c>
      <c r="H146" s="19" t="e">
        <f t="shared" si="12"/>
        <v>#REF!</v>
      </c>
      <c r="I146" t="e">
        <f t="shared" si="13"/>
        <v>#REF!</v>
      </c>
      <c r="J146" s="35" t="e">
        <f>#REF!</f>
        <v>#REF!</v>
      </c>
      <c r="K146" s="36" t="e">
        <f>#REF!</f>
        <v>#REF!</v>
      </c>
      <c r="L146" s="35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6"/>
    </row>
    <row r="147" spans="4:24" ht="12.75">
      <c r="D147" t="s">
        <v>347</v>
      </c>
      <c r="E147">
        <v>2</v>
      </c>
      <c r="F147" t="e">
        <f>#REF!</f>
        <v>#REF!</v>
      </c>
      <c r="G147" t="e">
        <f>IF(#REF!=0,"",#REF!)</f>
        <v>#REF!</v>
      </c>
      <c r="H147" s="19" t="e">
        <f t="shared" si="12"/>
        <v>#REF!</v>
      </c>
      <c r="I147" t="e">
        <f t="shared" si="13"/>
        <v>#REF!</v>
      </c>
      <c r="J147" s="35" t="e">
        <f>#REF!</f>
        <v>#REF!</v>
      </c>
      <c r="K147" s="36" t="e">
        <f>#REF!</f>
        <v>#REF!</v>
      </c>
      <c r="L147" s="35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6"/>
    </row>
    <row r="148" spans="4:24" ht="12.75">
      <c r="D148" t="s">
        <v>347</v>
      </c>
      <c r="E148">
        <v>2</v>
      </c>
      <c r="F148" t="e">
        <f>#REF!</f>
        <v>#REF!</v>
      </c>
      <c r="G148" t="e">
        <f>IF(#REF!=0,"",#REF!)</f>
        <v>#REF!</v>
      </c>
      <c r="H148" s="19" t="e">
        <f t="shared" si="12"/>
        <v>#REF!</v>
      </c>
      <c r="I148" t="e">
        <f t="shared" si="13"/>
        <v>#REF!</v>
      </c>
      <c r="J148" s="35" t="e">
        <f>#REF!</f>
        <v>#REF!</v>
      </c>
      <c r="K148" s="36" t="e">
        <f>#REF!</f>
        <v>#REF!</v>
      </c>
      <c r="L148" s="35"/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X148" s="36"/>
    </row>
    <row r="149" spans="4:24" ht="12.75">
      <c r="D149" t="s">
        <v>347</v>
      </c>
      <c r="E149">
        <v>2</v>
      </c>
      <c r="F149" t="e">
        <f>#REF!</f>
        <v>#REF!</v>
      </c>
      <c r="G149" t="e">
        <f>IF(#REF!=0,"",#REF!)</f>
        <v>#REF!</v>
      </c>
      <c r="H149" s="19" t="e">
        <f t="shared" si="12"/>
        <v>#REF!</v>
      </c>
      <c r="I149" t="e">
        <f t="shared" si="13"/>
        <v>#REF!</v>
      </c>
      <c r="J149" s="35" t="e">
        <f>#REF!</f>
        <v>#REF!</v>
      </c>
      <c r="K149" s="36" t="e">
        <f>#REF!</f>
        <v>#REF!</v>
      </c>
      <c r="L149" s="35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6"/>
    </row>
    <row r="150" spans="4:24" ht="12.75">
      <c r="D150" t="s">
        <v>347</v>
      </c>
      <c r="E150">
        <v>2</v>
      </c>
      <c r="F150" t="e">
        <f>#REF!</f>
        <v>#REF!</v>
      </c>
      <c r="G150" t="e">
        <f>IF(#REF!=0,"",#REF!)</f>
        <v>#REF!</v>
      </c>
      <c r="H150" s="19" t="e">
        <f t="shared" si="12"/>
        <v>#REF!</v>
      </c>
      <c r="I150" t="e">
        <f t="shared" si="13"/>
        <v>#REF!</v>
      </c>
      <c r="J150" s="35" t="e">
        <f>#REF!</f>
        <v>#REF!</v>
      </c>
      <c r="K150" s="36" t="e">
        <f>#REF!</f>
        <v>#REF!</v>
      </c>
      <c r="L150" s="35"/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6"/>
    </row>
    <row r="151" spans="4:24" ht="12.75">
      <c r="D151" t="s">
        <v>347</v>
      </c>
      <c r="E151">
        <v>2</v>
      </c>
      <c r="F151" t="e">
        <f>#REF!</f>
        <v>#REF!</v>
      </c>
      <c r="G151" t="e">
        <f>IF(#REF!=0,"",#REF!)</f>
        <v>#REF!</v>
      </c>
      <c r="H151" s="19" t="e">
        <f t="shared" si="12"/>
        <v>#REF!</v>
      </c>
      <c r="I151" t="e">
        <f t="shared" si="13"/>
        <v>#REF!</v>
      </c>
      <c r="J151" s="35" t="e">
        <f>#REF!</f>
        <v>#REF!</v>
      </c>
      <c r="K151" s="36" t="e">
        <f>#REF!</f>
        <v>#REF!</v>
      </c>
      <c r="L151" s="35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6"/>
    </row>
    <row r="152" spans="4:24" ht="12.75">
      <c r="D152" t="s">
        <v>347</v>
      </c>
      <c r="E152">
        <v>2</v>
      </c>
      <c r="F152" t="e">
        <f>#REF!</f>
        <v>#REF!</v>
      </c>
      <c r="G152" t="e">
        <f>IF(#REF!=0,"",#REF!)</f>
        <v>#REF!</v>
      </c>
      <c r="H152" s="19" t="e">
        <f t="shared" si="12"/>
        <v>#REF!</v>
      </c>
      <c r="I152" t="e">
        <f t="shared" si="13"/>
        <v>#REF!</v>
      </c>
      <c r="J152" s="35" t="e">
        <f>#REF!</f>
        <v>#REF!</v>
      </c>
      <c r="K152" s="36" t="e">
        <f>#REF!</f>
        <v>#REF!</v>
      </c>
      <c r="L152" s="35"/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6"/>
    </row>
    <row r="153" spans="4:24" ht="12.75">
      <c r="D153" t="s">
        <v>347</v>
      </c>
      <c r="E153">
        <v>2</v>
      </c>
      <c r="F153" t="e">
        <f>#REF!</f>
        <v>#REF!</v>
      </c>
      <c r="G153" t="e">
        <f>IF(#REF!=0,"",#REF!)</f>
        <v>#REF!</v>
      </c>
      <c r="H153" s="19" t="e">
        <f t="shared" si="12"/>
        <v>#REF!</v>
      </c>
      <c r="I153" t="e">
        <f t="shared" si="13"/>
        <v>#REF!</v>
      </c>
      <c r="J153" s="35" t="e">
        <f>#REF!</f>
        <v>#REF!</v>
      </c>
      <c r="K153" s="36" t="e">
        <f>#REF!</f>
        <v>#REF!</v>
      </c>
      <c r="L153" s="35"/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6"/>
    </row>
    <row r="154" spans="4:24" ht="12.75">
      <c r="D154" t="s">
        <v>347</v>
      </c>
      <c r="E154">
        <v>2</v>
      </c>
      <c r="F154" t="e">
        <f>#REF!</f>
        <v>#REF!</v>
      </c>
      <c r="G154" t="e">
        <f>IF(#REF!=0,"",#REF!)</f>
        <v>#REF!</v>
      </c>
      <c r="H154" s="19" t="e">
        <f t="shared" si="12"/>
        <v>#REF!</v>
      </c>
      <c r="I154" t="e">
        <f t="shared" si="13"/>
        <v>#REF!</v>
      </c>
      <c r="J154" s="35" t="e">
        <f>#REF!</f>
        <v>#REF!</v>
      </c>
      <c r="K154" s="36" t="e">
        <f>#REF!</f>
        <v>#REF!</v>
      </c>
      <c r="L154" s="35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6"/>
    </row>
    <row r="155" spans="4:24" ht="12.75">
      <c r="D155" t="s">
        <v>347</v>
      </c>
      <c r="E155">
        <v>2</v>
      </c>
      <c r="F155" t="e">
        <f>#REF!</f>
        <v>#REF!</v>
      </c>
      <c r="G155" t="e">
        <f>IF(#REF!=0,"",#REF!)</f>
        <v>#REF!</v>
      </c>
      <c r="H155" s="19" t="e">
        <f t="shared" si="12"/>
        <v>#REF!</v>
      </c>
      <c r="I155" t="e">
        <f t="shared" si="13"/>
        <v>#REF!</v>
      </c>
      <c r="J155" s="35" t="e">
        <f>#REF!</f>
        <v>#REF!</v>
      </c>
      <c r="K155" s="36" t="e">
        <f>#REF!</f>
        <v>#REF!</v>
      </c>
      <c r="L155" s="35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6"/>
    </row>
    <row r="156" spans="4:24" ht="12.75">
      <c r="D156" t="s">
        <v>347</v>
      </c>
      <c r="E156">
        <v>2</v>
      </c>
      <c r="F156" t="e">
        <f>#REF!</f>
        <v>#REF!</v>
      </c>
      <c r="G156" t="e">
        <f>IF(#REF!=0,"",#REF!)</f>
        <v>#REF!</v>
      </c>
      <c r="H156" s="19" t="e">
        <f t="shared" si="12"/>
        <v>#REF!</v>
      </c>
      <c r="I156" t="e">
        <f t="shared" si="13"/>
        <v>#REF!</v>
      </c>
      <c r="J156" s="35" t="e">
        <f>#REF!</f>
        <v>#REF!</v>
      </c>
      <c r="K156" s="36" t="e">
        <f>#REF!</f>
        <v>#REF!</v>
      </c>
      <c r="L156" s="35"/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6"/>
    </row>
    <row r="157" spans="4:24" ht="12.75">
      <c r="D157" t="s">
        <v>347</v>
      </c>
      <c r="E157">
        <v>2</v>
      </c>
      <c r="F157" t="e">
        <f>#REF!</f>
        <v>#REF!</v>
      </c>
      <c r="G157" t="e">
        <f>IF(#REF!=0,"",#REF!)</f>
        <v>#REF!</v>
      </c>
      <c r="H157" s="19" t="e">
        <f t="shared" si="12"/>
        <v>#REF!</v>
      </c>
      <c r="I157" t="e">
        <f t="shared" si="13"/>
        <v>#REF!</v>
      </c>
      <c r="J157" s="35" t="e">
        <f>#REF!</f>
        <v>#REF!</v>
      </c>
      <c r="K157" s="36" t="e">
        <f>#REF!</f>
        <v>#REF!</v>
      </c>
      <c r="L157" s="35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6"/>
    </row>
    <row r="158" spans="4:24" ht="12.75">
      <c r="D158" t="s">
        <v>347</v>
      </c>
      <c r="E158">
        <v>2</v>
      </c>
      <c r="F158" t="e">
        <f>#REF!</f>
        <v>#REF!</v>
      </c>
      <c r="G158" t="e">
        <f>IF(#REF!=0,"",#REF!)</f>
        <v>#REF!</v>
      </c>
      <c r="H158" s="19" t="e">
        <f t="shared" si="12"/>
        <v>#REF!</v>
      </c>
      <c r="I158" t="e">
        <f t="shared" si="13"/>
        <v>#REF!</v>
      </c>
      <c r="J158" s="35" t="e">
        <f>#REF!</f>
        <v>#REF!</v>
      </c>
      <c r="K158" s="36" t="e">
        <f>#REF!</f>
        <v>#REF!</v>
      </c>
      <c r="L158" s="35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6"/>
    </row>
    <row r="159" spans="4:24" ht="12.75">
      <c r="D159" t="s">
        <v>347</v>
      </c>
      <c r="E159">
        <v>2</v>
      </c>
      <c r="F159" t="e">
        <f>#REF!</f>
        <v>#REF!</v>
      </c>
      <c r="G159" t="e">
        <f>IF(#REF!=0,"",#REF!)</f>
        <v>#REF!</v>
      </c>
      <c r="H159" s="19" t="e">
        <f aca="true" t="shared" si="14" ref="H159:H171">J159/100*F159+2*K159/100*F159</f>
        <v>#REF!</v>
      </c>
      <c r="I159" t="e">
        <f aca="true" t="shared" si="15" ref="I159:I171">ABS(ROUND(J159,0)-J159)+ABS(ROUND(K159,0)-K159)</f>
        <v>#REF!</v>
      </c>
      <c r="J159" s="35" t="e">
        <f>#REF!</f>
        <v>#REF!</v>
      </c>
      <c r="K159" s="36" t="e">
        <f>#REF!</f>
        <v>#REF!</v>
      </c>
      <c r="L159" s="35"/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6"/>
    </row>
    <row r="160" spans="4:24" ht="12.75">
      <c r="D160" t="s">
        <v>347</v>
      </c>
      <c r="E160">
        <v>2</v>
      </c>
      <c r="F160" t="e">
        <f>#REF!</f>
        <v>#REF!</v>
      </c>
      <c r="G160" t="e">
        <f>IF(#REF!=0,"",#REF!)</f>
        <v>#REF!</v>
      </c>
      <c r="H160" s="19" t="e">
        <f t="shared" si="14"/>
        <v>#REF!</v>
      </c>
      <c r="I160" t="e">
        <f t="shared" si="15"/>
        <v>#REF!</v>
      </c>
      <c r="J160" s="35" t="e">
        <f>#REF!</f>
        <v>#REF!</v>
      </c>
      <c r="K160" s="36" t="e">
        <f>#REF!</f>
        <v>#REF!</v>
      </c>
      <c r="L160" s="35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6"/>
    </row>
    <row r="161" spans="4:24" ht="12.75">
      <c r="D161" t="s">
        <v>347</v>
      </c>
      <c r="E161">
        <v>2</v>
      </c>
      <c r="F161" t="e">
        <f>#REF!</f>
        <v>#REF!</v>
      </c>
      <c r="G161" t="e">
        <f>IF(#REF!=0,"",#REF!)</f>
        <v>#REF!</v>
      </c>
      <c r="H161" s="19" t="e">
        <f t="shared" si="14"/>
        <v>#REF!</v>
      </c>
      <c r="I161" t="e">
        <f t="shared" si="15"/>
        <v>#REF!</v>
      </c>
      <c r="J161" s="35" t="e">
        <f>#REF!</f>
        <v>#REF!</v>
      </c>
      <c r="K161" s="36" t="e">
        <f>#REF!</f>
        <v>#REF!</v>
      </c>
      <c r="L161" s="35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6"/>
    </row>
    <row r="162" spans="4:24" ht="12.75">
      <c r="D162" t="s">
        <v>347</v>
      </c>
      <c r="E162">
        <v>2</v>
      </c>
      <c r="F162" t="e">
        <f>#REF!</f>
        <v>#REF!</v>
      </c>
      <c r="G162" t="e">
        <f>IF(#REF!=0,"",#REF!)</f>
        <v>#REF!</v>
      </c>
      <c r="H162" s="19" t="e">
        <f t="shared" si="14"/>
        <v>#REF!</v>
      </c>
      <c r="I162" t="e">
        <f t="shared" si="15"/>
        <v>#REF!</v>
      </c>
      <c r="J162" s="35" t="e">
        <f>#REF!</f>
        <v>#REF!</v>
      </c>
      <c r="K162" s="36" t="e">
        <f>#REF!</f>
        <v>#REF!</v>
      </c>
      <c r="L162" s="35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6"/>
    </row>
    <row r="163" spans="4:24" ht="12.75">
      <c r="D163" t="s">
        <v>347</v>
      </c>
      <c r="E163">
        <v>2</v>
      </c>
      <c r="F163" t="e">
        <f>#REF!</f>
        <v>#REF!</v>
      </c>
      <c r="G163" t="e">
        <f>IF(#REF!=0,"",#REF!)</f>
        <v>#REF!</v>
      </c>
      <c r="H163" s="19" t="e">
        <f t="shared" si="14"/>
        <v>#REF!</v>
      </c>
      <c r="I163" t="e">
        <f t="shared" si="15"/>
        <v>#REF!</v>
      </c>
      <c r="J163" s="35" t="e">
        <f>#REF!</f>
        <v>#REF!</v>
      </c>
      <c r="K163" s="36" t="e">
        <f>#REF!</f>
        <v>#REF!</v>
      </c>
      <c r="L163" s="35"/>
      <c r="M163" s="37"/>
      <c r="N163" s="37"/>
      <c r="O163" s="37"/>
      <c r="P163" s="37"/>
      <c r="Q163" s="37"/>
      <c r="R163" s="37"/>
      <c r="S163" s="37"/>
      <c r="T163" s="37"/>
      <c r="U163" s="37"/>
      <c r="V163" s="37"/>
      <c r="W163" s="37"/>
      <c r="X163" s="36"/>
    </row>
    <row r="164" spans="4:24" ht="12.75">
      <c r="D164" t="s">
        <v>347</v>
      </c>
      <c r="E164">
        <v>2</v>
      </c>
      <c r="F164" t="e">
        <f>#REF!</f>
        <v>#REF!</v>
      </c>
      <c r="G164" t="e">
        <f>IF(#REF!=0,"",#REF!)</f>
        <v>#REF!</v>
      </c>
      <c r="H164" s="19" t="e">
        <f t="shared" si="14"/>
        <v>#REF!</v>
      </c>
      <c r="I164" t="e">
        <f t="shared" si="15"/>
        <v>#REF!</v>
      </c>
      <c r="J164" s="35" t="e">
        <f>#REF!</f>
        <v>#REF!</v>
      </c>
      <c r="K164" s="36" t="e">
        <f>#REF!</f>
        <v>#REF!</v>
      </c>
      <c r="L164" s="35"/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6"/>
    </row>
    <row r="165" spans="4:24" ht="12.75">
      <c r="D165" t="s">
        <v>347</v>
      </c>
      <c r="E165">
        <v>2</v>
      </c>
      <c r="F165" t="e">
        <f>#REF!</f>
        <v>#REF!</v>
      </c>
      <c r="G165" t="e">
        <f>IF(#REF!=0,"",#REF!)</f>
        <v>#REF!</v>
      </c>
      <c r="H165" s="19" t="e">
        <f t="shared" si="14"/>
        <v>#REF!</v>
      </c>
      <c r="I165" t="e">
        <f t="shared" si="15"/>
        <v>#REF!</v>
      </c>
      <c r="J165" s="35" t="e">
        <f>#REF!</f>
        <v>#REF!</v>
      </c>
      <c r="K165" s="36" t="e">
        <f>#REF!</f>
        <v>#REF!</v>
      </c>
      <c r="L165" s="35"/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6"/>
    </row>
    <row r="166" spans="4:24" ht="12.75">
      <c r="D166" t="s">
        <v>347</v>
      </c>
      <c r="E166">
        <v>2</v>
      </c>
      <c r="F166" t="e">
        <f>#REF!</f>
        <v>#REF!</v>
      </c>
      <c r="G166" t="e">
        <f>IF(#REF!=0,"",#REF!)</f>
        <v>#REF!</v>
      </c>
      <c r="H166" s="19" t="e">
        <f t="shared" si="14"/>
        <v>#REF!</v>
      </c>
      <c r="I166" t="e">
        <f t="shared" si="15"/>
        <v>#REF!</v>
      </c>
      <c r="J166" s="35" t="e">
        <f>#REF!</f>
        <v>#REF!</v>
      </c>
      <c r="K166" s="36" t="e">
        <f>#REF!</f>
        <v>#REF!</v>
      </c>
      <c r="L166" s="35"/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W166" s="37"/>
      <c r="X166" s="36"/>
    </row>
    <row r="167" spans="4:24" ht="12.75">
      <c r="D167" t="s">
        <v>347</v>
      </c>
      <c r="E167">
        <v>2</v>
      </c>
      <c r="F167" t="e">
        <f>#REF!</f>
        <v>#REF!</v>
      </c>
      <c r="G167" t="e">
        <f>IF(#REF!=0,"",#REF!)</f>
        <v>#REF!</v>
      </c>
      <c r="H167" s="19" t="e">
        <f t="shared" si="14"/>
        <v>#REF!</v>
      </c>
      <c r="I167" t="e">
        <f t="shared" si="15"/>
        <v>#REF!</v>
      </c>
      <c r="J167" s="35" t="e">
        <f>#REF!</f>
        <v>#REF!</v>
      </c>
      <c r="K167" s="36" t="e">
        <f>#REF!</f>
        <v>#REF!</v>
      </c>
      <c r="L167" s="35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6"/>
    </row>
    <row r="168" spans="4:24" ht="12.75">
      <c r="D168" t="s">
        <v>347</v>
      </c>
      <c r="E168">
        <v>2</v>
      </c>
      <c r="F168" t="e">
        <f>#REF!</f>
        <v>#REF!</v>
      </c>
      <c r="G168" t="e">
        <f>IF(#REF!=0,"",#REF!)</f>
        <v>#REF!</v>
      </c>
      <c r="H168" s="19" t="e">
        <f t="shared" si="14"/>
        <v>#REF!</v>
      </c>
      <c r="I168" t="e">
        <f t="shared" si="15"/>
        <v>#REF!</v>
      </c>
      <c r="J168" s="35" t="e">
        <f>#REF!</f>
        <v>#REF!</v>
      </c>
      <c r="K168" s="36" t="e">
        <f>#REF!</f>
        <v>#REF!</v>
      </c>
      <c r="L168" s="35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6"/>
    </row>
    <row r="169" spans="4:24" ht="12.75">
      <c r="D169" t="s">
        <v>347</v>
      </c>
      <c r="E169">
        <v>2</v>
      </c>
      <c r="F169" t="e">
        <f>#REF!</f>
        <v>#REF!</v>
      </c>
      <c r="G169" t="e">
        <f>IF(#REF!=0,"",#REF!)</f>
        <v>#REF!</v>
      </c>
      <c r="H169" s="19" t="e">
        <f t="shared" si="14"/>
        <v>#REF!</v>
      </c>
      <c r="I169" t="e">
        <f t="shared" si="15"/>
        <v>#REF!</v>
      </c>
      <c r="J169" s="35" t="e">
        <f>#REF!</f>
        <v>#REF!</v>
      </c>
      <c r="K169" s="36" t="e">
        <f>#REF!</f>
        <v>#REF!</v>
      </c>
      <c r="L169" s="35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6"/>
    </row>
    <row r="170" spans="4:24" ht="12.75">
      <c r="D170" t="s">
        <v>347</v>
      </c>
      <c r="E170">
        <v>2</v>
      </c>
      <c r="F170" t="e">
        <f>#REF!</f>
        <v>#REF!</v>
      </c>
      <c r="G170" t="e">
        <f>IF(#REF!=0,"",#REF!)</f>
        <v>#REF!</v>
      </c>
      <c r="H170" s="19" t="e">
        <f t="shared" si="14"/>
        <v>#REF!</v>
      </c>
      <c r="I170" t="e">
        <f t="shared" si="15"/>
        <v>#REF!</v>
      </c>
      <c r="J170" s="35" t="e">
        <f>#REF!</f>
        <v>#REF!</v>
      </c>
      <c r="K170" s="36" t="e">
        <f>#REF!</f>
        <v>#REF!</v>
      </c>
      <c r="L170" s="35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6"/>
    </row>
    <row r="171" spans="4:24" ht="12.75">
      <c r="D171" t="s">
        <v>347</v>
      </c>
      <c r="E171">
        <v>2</v>
      </c>
      <c r="F171" t="e">
        <f>#REF!</f>
        <v>#REF!</v>
      </c>
      <c r="G171" t="e">
        <f>IF(#REF!=0,"",#REF!)</f>
        <v>#REF!</v>
      </c>
      <c r="H171" s="19" t="e">
        <f t="shared" si="14"/>
        <v>#REF!</v>
      </c>
      <c r="I171" t="e">
        <f t="shared" si="15"/>
        <v>#REF!</v>
      </c>
      <c r="J171" s="35" t="e">
        <f>#REF!</f>
        <v>#REF!</v>
      </c>
      <c r="K171" s="36" t="e">
        <f>#REF!</f>
        <v>#REF!</v>
      </c>
      <c r="L171" s="35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6"/>
    </row>
    <row r="172" spans="4:24" ht="12.75">
      <c r="D172" t="s">
        <v>198</v>
      </c>
      <c r="E172">
        <v>3</v>
      </c>
      <c r="F172" t="e">
        <f>#REF!</f>
        <v>#REF!</v>
      </c>
      <c r="H172" s="19" t="e">
        <f>J172/100*F172+2*K172/100*F172</f>
        <v>#REF!</v>
      </c>
      <c r="I172" t="e">
        <f>ABS(ROUND(J172,0)-J172)+ABS(ROUND(K172,0)-K172)</f>
        <v>#REF!</v>
      </c>
      <c r="J172" s="35" t="e">
        <f>#REF!</f>
        <v>#REF!</v>
      </c>
      <c r="K172" s="36" t="e">
        <f>#REF!</f>
        <v>#REF!</v>
      </c>
      <c r="L172" s="35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6"/>
    </row>
    <row r="173" spans="4:24" ht="12.75">
      <c r="D173" t="s">
        <v>198</v>
      </c>
      <c r="E173">
        <v>3</v>
      </c>
      <c r="F173" t="e">
        <f>#REF!</f>
        <v>#REF!</v>
      </c>
      <c r="H173" s="19" t="e">
        <f>J173/100*F173+2*K173/100*F173</f>
        <v>#REF!</v>
      </c>
      <c r="I173" t="e">
        <f>ABS(ROUND(J173,0)-J173)+ABS(ROUND(K173,0)-K173)</f>
        <v>#REF!</v>
      </c>
      <c r="J173" s="35" t="e">
        <f>#REF!</f>
        <v>#REF!</v>
      </c>
      <c r="K173" s="36" t="e">
        <f>#REF!</f>
        <v>#REF!</v>
      </c>
      <c r="L173" s="35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6"/>
    </row>
    <row r="174" spans="4:24" ht="12.75">
      <c r="D174" t="s">
        <v>198</v>
      </c>
      <c r="E174">
        <v>3</v>
      </c>
      <c r="F174" t="e">
        <f>#REF!</f>
        <v>#REF!</v>
      </c>
      <c r="H174" s="19" t="e">
        <f aca="true" t="shared" si="16" ref="H174:H236">J174/100*F174+2*K174/100*F174</f>
        <v>#REF!</v>
      </c>
      <c r="I174" t="e">
        <f aca="true" t="shared" si="17" ref="I174:I236">ABS(ROUND(J174,0)-J174)+ABS(ROUND(K174,0)-K174)</f>
        <v>#REF!</v>
      </c>
      <c r="J174" s="35" t="e">
        <f>#REF!</f>
        <v>#REF!</v>
      </c>
      <c r="K174" s="36" t="e">
        <f>#REF!</f>
        <v>#REF!</v>
      </c>
      <c r="L174" s="35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6"/>
    </row>
    <row r="175" spans="4:24" ht="12.75">
      <c r="D175" t="s">
        <v>198</v>
      </c>
      <c r="E175">
        <v>3</v>
      </c>
      <c r="F175" t="e">
        <f>#REF!</f>
        <v>#REF!</v>
      </c>
      <c r="H175" s="19" t="e">
        <f t="shared" si="16"/>
        <v>#REF!</v>
      </c>
      <c r="I175" t="e">
        <f t="shared" si="17"/>
        <v>#REF!</v>
      </c>
      <c r="J175" s="35" t="e">
        <f>#REF!</f>
        <v>#REF!</v>
      </c>
      <c r="K175" s="36" t="e">
        <f>#REF!</f>
        <v>#REF!</v>
      </c>
      <c r="L175" s="35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6"/>
    </row>
    <row r="176" spans="4:24" ht="12.75">
      <c r="D176" t="s">
        <v>198</v>
      </c>
      <c r="E176">
        <v>3</v>
      </c>
      <c r="F176" t="e">
        <f>#REF!</f>
        <v>#REF!</v>
      </c>
      <c r="H176" s="19" t="e">
        <f t="shared" si="16"/>
        <v>#REF!</v>
      </c>
      <c r="I176" t="e">
        <f t="shared" si="17"/>
        <v>#REF!</v>
      </c>
      <c r="J176" s="35" t="e">
        <f>#REF!</f>
        <v>#REF!</v>
      </c>
      <c r="K176" s="36" t="e">
        <f>#REF!</f>
        <v>#REF!</v>
      </c>
      <c r="L176" s="35"/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6"/>
    </row>
    <row r="177" spans="4:24" ht="12.75">
      <c r="D177" t="s">
        <v>198</v>
      </c>
      <c r="E177">
        <v>3</v>
      </c>
      <c r="F177" t="e">
        <f>#REF!</f>
        <v>#REF!</v>
      </c>
      <c r="H177" s="19" t="e">
        <f t="shared" si="16"/>
        <v>#REF!</v>
      </c>
      <c r="I177" t="e">
        <f t="shared" si="17"/>
        <v>#REF!</v>
      </c>
      <c r="J177" s="35" t="e">
        <f>#REF!</f>
        <v>#REF!</v>
      </c>
      <c r="K177" s="36" t="e">
        <f>#REF!</f>
        <v>#REF!</v>
      </c>
      <c r="L177" s="35"/>
      <c r="M177" s="37"/>
      <c r="N177" s="37"/>
      <c r="O177" s="37"/>
      <c r="P177" s="37"/>
      <c r="Q177" s="37"/>
      <c r="R177" s="37"/>
      <c r="S177" s="37"/>
      <c r="T177" s="37"/>
      <c r="U177" s="37"/>
      <c r="V177" s="37"/>
      <c r="W177" s="37"/>
      <c r="X177" s="36"/>
    </row>
    <row r="178" spans="4:24" ht="12.75">
      <c r="D178" t="s">
        <v>198</v>
      </c>
      <c r="E178">
        <v>3</v>
      </c>
      <c r="F178" t="e">
        <f>#REF!</f>
        <v>#REF!</v>
      </c>
      <c r="H178" s="19" t="e">
        <f t="shared" si="16"/>
        <v>#REF!</v>
      </c>
      <c r="I178" t="e">
        <f t="shared" si="17"/>
        <v>#REF!</v>
      </c>
      <c r="J178" s="35" t="e">
        <f>#REF!</f>
        <v>#REF!</v>
      </c>
      <c r="K178" s="36" t="e">
        <f>#REF!</f>
        <v>#REF!</v>
      </c>
      <c r="L178" s="35"/>
      <c r="M178" s="37"/>
      <c r="N178" s="37"/>
      <c r="O178" s="37"/>
      <c r="P178" s="37"/>
      <c r="Q178" s="37"/>
      <c r="R178" s="37"/>
      <c r="S178" s="37"/>
      <c r="T178" s="37"/>
      <c r="U178" s="37"/>
      <c r="V178" s="37"/>
      <c r="W178" s="37"/>
      <c r="X178" s="36"/>
    </row>
    <row r="179" spans="4:24" ht="12.75">
      <c r="D179" t="s">
        <v>198</v>
      </c>
      <c r="E179">
        <v>3</v>
      </c>
      <c r="F179" t="e">
        <f>#REF!</f>
        <v>#REF!</v>
      </c>
      <c r="H179" s="19" t="e">
        <f t="shared" si="16"/>
        <v>#REF!</v>
      </c>
      <c r="I179" t="e">
        <f t="shared" si="17"/>
        <v>#REF!</v>
      </c>
      <c r="J179" s="35" t="e">
        <f>#REF!</f>
        <v>#REF!</v>
      </c>
      <c r="K179" s="36" t="e">
        <f>#REF!</f>
        <v>#REF!</v>
      </c>
      <c r="L179" s="35"/>
      <c r="M179" s="37"/>
      <c r="N179" s="37"/>
      <c r="O179" s="37"/>
      <c r="P179" s="37"/>
      <c r="Q179" s="37"/>
      <c r="R179" s="37"/>
      <c r="S179" s="37"/>
      <c r="T179" s="37"/>
      <c r="U179" s="37"/>
      <c r="V179" s="37"/>
      <c r="W179" s="37"/>
      <c r="X179" s="36"/>
    </row>
    <row r="180" spans="4:24" ht="12.75">
      <c r="D180" t="s">
        <v>198</v>
      </c>
      <c r="E180">
        <v>3</v>
      </c>
      <c r="F180" t="e">
        <f>#REF!</f>
        <v>#REF!</v>
      </c>
      <c r="H180" s="19" t="e">
        <f t="shared" si="16"/>
        <v>#REF!</v>
      </c>
      <c r="I180" t="e">
        <f t="shared" si="17"/>
        <v>#REF!</v>
      </c>
      <c r="J180" s="35" t="e">
        <f>#REF!</f>
        <v>#REF!</v>
      </c>
      <c r="K180" s="36" t="e">
        <f>#REF!</f>
        <v>#REF!</v>
      </c>
      <c r="L180" s="35"/>
      <c r="M180" s="37"/>
      <c r="N180" s="37"/>
      <c r="O180" s="37"/>
      <c r="P180" s="37"/>
      <c r="Q180" s="37"/>
      <c r="R180" s="37"/>
      <c r="S180" s="37"/>
      <c r="T180" s="37"/>
      <c r="U180" s="37"/>
      <c r="V180" s="37"/>
      <c r="W180" s="37"/>
      <c r="X180" s="36"/>
    </row>
    <row r="181" spans="4:24" ht="12.75">
      <c r="D181" t="s">
        <v>198</v>
      </c>
      <c r="E181">
        <v>3</v>
      </c>
      <c r="F181" t="e">
        <f>#REF!</f>
        <v>#REF!</v>
      </c>
      <c r="H181" s="19" t="e">
        <f t="shared" si="16"/>
        <v>#REF!</v>
      </c>
      <c r="I181" t="e">
        <f t="shared" si="17"/>
        <v>#REF!</v>
      </c>
      <c r="J181" s="35" t="e">
        <f>#REF!</f>
        <v>#REF!</v>
      </c>
      <c r="K181" s="36" t="e">
        <f>#REF!</f>
        <v>#REF!</v>
      </c>
      <c r="L181" s="35"/>
      <c r="M181" s="37"/>
      <c r="N181" s="37"/>
      <c r="O181" s="37"/>
      <c r="P181" s="37"/>
      <c r="Q181" s="37"/>
      <c r="R181" s="37"/>
      <c r="S181" s="37"/>
      <c r="T181" s="37"/>
      <c r="U181" s="37"/>
      <c r="V181" s="37"/>
      <c r="W181" s="37"/>
      <c r="X181" s="36"/>
    </row>
    <row r="182" spans="4:24" ht="12.75">
      <c r="D182" t="s">
        <v>198</v>
      </c>
      <c r="E182">
        <v>3</v>
      </c>
      <c r="F182" t="e">
        <f>#REF!</f>
        <v>#REF!</v>
      </c>
      <c r="H182" s="19" t="e">
        <f t="shared" si="16"/>
        <v>#REF!</v>
      </c>
      <c r="I182" t="e">
        <f t="shared" si="17"/>
        <v>#REF!</v>
      </c>
      <c r="J182" s="35" t="e">
        <f>#REF!</f>
        <v>#REF!</v>
      </c>
      <c r="K182" s="36" t="e">
        <f>#REF!</f>
        <v>#REF!</v>
      </c>
      <c r="L182" s="35"/>
      <c r="M182" s="37"/>
      <c r="N182" s="37"/>
      <c r="O182" s="37"/>
      <c r="P182" s="37"/>
      <c r="Q182" s="37"/>
      <c r="R182" s="37"/>
      <c r="S182" s="37"/>
      <c r="T182" s="37"/>
      <c r="U182" s="37"/>
      <c r="V182" s="37"/>
      <c r="W182" s="37"/>
      <c r="X182" s="36"/>
    </row>
    <row r="183" spans="4:24" ht="12.75">
      <c r="D183" t="s">
        <v>198</v>
      </c>
      <c r="E183">
        <v>3</v>
      </c>
      <c r="F183" t="e">
        <f>#REF!</f>
        <v>#REF!</v>
      </c>
      <c r="H183" s="19" t="e">
        <f t="shared" si="16"/>
        <v>#REF!</v>
      </c>
      <c r="I183" t="e">
        <f t="shared" si="17"/>
        <v>#REF!</v>
      </c>
      <c r="J183" s="35" t="e">
        <f>#REF!</f>
        <v>#REF!</v>
      </c>
      <c r="K183" s="36" t="e">
        <f>#REF!</f>
        <v>#REF!</v>
      </c>
      <c r="L183" s="35"/>
      <c r="M183" s="37"/>
      <c r="N183" s="37"/>
      <c r="O183" s="37"/>
      <c r="P183" s="37"/>
      <c r="Q183" s="37"/>
      <c r="R183" s="37"/>
      <c r="S183" s="37"/>
      <c r="T183" s="37"/>
      <c r="U183" s="37"/>
      <c r="V183" s="37"/>
      <c r="W183" s="37"/>
      <c r="X183" s="36"/>
    </row>
    <row r="184" spans="4:24" ht="12.75">
      <c r="D184" t="s">
        <v>198</v>
      </c>
      <c r="E184">
        <v>3</v>
      </c>
      <c r="F184" t="e">
        <f>#REF!</f>
        <v>#REF!</v>
      </c>
      <c r="H184" s="19" t="e">
        <f t="shared" si="16"/>
        <v>#REF!</v>
      </c>
      <c r="I184" t="e">
        <f t="shared" si="17"/>
        <v>#REF!</v>
      </c>
      <c r="J184" s="35" t="e">
        <f>#REF!</f>
        <v>#REF!</v>
      </c>
      <c r="K184" s="36" t="e">
        <f>#REF!</f>
        <v>#REF!</v>
      </c>
      <c r="L184" s="35"/>
      <c r="M184" s="37"/>
      <c r="N184" s="37"/>
      <c r="O184" s="37"/>
      <c r="P184" s="37"/>
      <c r="Q184" s="37"/>
      <c r="R184" s="37"/>
      <c r="S184" s="37"/>
      <c r="T184" s="37"/>
      <c r="U184" s="37"/>
      <c r="V184" s="37"/>
      <c r="W184" s="37"/>
      <c r="X184" s="36"/>
    </row>
    <row r="185" spans="4:24" ht="12.75">
      <c r="D185" t="s">
        <v>198</v>
      </c>
      <c r="E185">
        <v>3</v>
      </c>
      <c r="F185" t="e">
        <f>#REF!</f>
        <v>#REF!</v>
      </c>
      <c r="H185" s="19" t="e">
        <f t="shared" si="16"/>
        <v>#REF!</v>
      </c>
      <c r="I185" t="e">
        <f t="shared" si="17"/>
        <v>#REF!</v>
      </c>
      <c r="J185" s="35" t="e">
        <f>#REF!</f>
        <v>#REF!</v>
      </c>
      <c r="K185" s="36" t="e">
        <f>#REF!</f>
        <v>#REF!</v>
      </c>
      <c r="L185" s="35"/>
      <c r="M185" s="37"/>
      <c r="N185" s="37"/>
      <c r="O185" s="37"/>
      <c r="P185" s="37"/>
      <c r="Q185" s="37"/>
      <c r="R185" s="37"/>
      <c r="S185" s="37"/>
      <c r="T185" s="37"/>
      <c r="U185" s="37"/>
      <c r="V185" s="37"/>
      <c r="W185" s="37"/>
      <c r="X185" s="36"/>
    </row>
    <row r="186" spans="4:24" ht="12.75">
      <c r="D186" t="s">
        <v>198</v>
      </c>
      <c r="E186">
        <v>3</v>
      </c>
      <c r="F186" t="e">
        <f>#REF!</f>
        <v>#REF!</v>
      </c>
      <c r="H186" s="19" t="e">
        <f t="shared" si="16"/>
        <v>#REF!</v>
      </c>
      <c r="I186" t="e">
        <f t="shared" si="17"/>
        <v>#REF!</v>
      </c>
      <c r="J186" s="35" t="e">
        <f>#REF!</f>
        <v>#REF!</v>
      </c>
      <c r="K186" s="36" t="e">
        <f>#REF!</f>
        <v>#REF!</v>
      </c>
      <c r="L186" s="35"/>
      <c r="M186" s="37"/>
      <c r="N186" s="37"/>
      <c r="O186" s="37"/>
      <c r="P186" s="37"/>
      <c r="Q186" s="37"/>
      <c r="R186" s="37"/>
      <c r="S186" s="37"/>
      <c r="T186" s="37"/>
      <c r="U186" s="37"/>
      <c r="V186" s="37"/>
      <c r="W186" s="37"/>
      <c r="X186" s="36"/>
    </row>
    <row r="187" spans="4:24" ht="12.75">
      <c r="D187" t="s">
        <v>198</v>
      </c>
      <c r="E187">
        <v>3</v>
      </c>
      <c r="F187" t="e">
        <f>#REF!</f>
        <v>#REF!</v>
      </c>
      <c r="H187" s="19" t="e">
        <f t="shared" si="16"/>
        <v>#REF!</v>
      </c>
      <c r="I187" t="e">
        <f t="shared" si="17"/>
        <v>#REF!</v>
      </c>
      <c r="J187" s="35" t="e">
        <f>#REF!</f>
        <v>#REF!</v>
      </c>
      <c r="K187" s="36" t="e">
        <f>#REF!</f>
        <v>#REF!</v>
      </c>
      <c r="L187" s="35"/>
      <c r="M187" s="37"/>
      <c r="N187" s="37"/>
      <c r="O187" s="37"/>
      <c r="P187" s="37"/>
      <c r="Q187" s="37"/>
      <c r="R187" s="37"/>
      <c r="S187" s="37"/>
      <c r="T187" s="37"/>
      <c r="U187" s="37"/>
      <c r="V187" s="37"/>
      <c r="W187" s="37"/>
      <c r="X187" s="36"/>
    </row>
    <row r="188" spans="4:24" ht="12.75">
      <c r="D188" t="s">
        <v>198</v>
      </c>
      <c r="E188">
        <v>3</v>
      </c>
      <c r="F188" t="e">
        <f>#REF!</f>
        <v>#REF!</v>
      </c>
      <c r="H188" s="19" t="e">
        <f t="shared" si="16"/>
        <v>#REF!</v>
      </c>
      <c r="I188" t="e">
        <f t="shared" si="17"/>
        <v>#REF!</v>
      </c>
      <c r="J188" s="35" t="e">
        <f>#REF!</f>
        <v>#REF!</v>
      </c>
      <c r="K188" s="36" t="e">
        <f>#REF!</f>
        <v>#REF!</v>
      </c>
      <c r="L188" s="35"/>
      <c r="M188" s="37"/>
      <c r="N188" s="37"/>
      <c r="O188" s="37"/>
      <c r="P188" s="37"/>
      <c r="Q188" s="37"/>
      <c r="R188" s="37"/>
      <c r="S188" s="37"/>
      <c r="T188" s="37"/>
      <c r="U188" s="37"/>
      <c r="V188" s="37"/>
      <c r="W188" s="37"/>
      <c r="X188" s="36"/>
    </row>
    <row r="189" spans="4:24" ht="12.75">
      <c r="D189" t="s">
        <v>198</v>
      </c>
      <c r="E189">
        <v>3</v>
      </c>
      <c r="F189" t="e">
        <f>#REF!</f>
        <v>#REF!</v>
      </c>
      <c r="H189" s="19" t="e">
        <f t="shared" si="16"/>
        <v>#REF!</v>
      </c>
      <c r="I189" t="e">
        <f t="shared" si="17"/>
        <v>#REF!</v>
      </c>
      <c r="J189" s="35" t="e">
        <f>#REF!</f>
        <v>#REF!</v>
      </c>
      <c r="K189" s="36" t="e">
        <f>#REF!</f>
        <v>#REF!</v>
      </c>
      <c r="L189" s="35"/>
      <c r="M189" s="37"/>
      <c r="N189" s="37"/>
      <c r="O189" s="37"/>
      <c r="P189" s="37"/>
      <c r="Q189" s="37"/>
      <c r="R189" s="37"/>
      <c r="S189" s="37"/>
      <c r="T189" s="37"/>
      <c r="U189" s="37"/>
      <c r="V189" s="37"/>
      <c r="W189" s="37"/>
      <c r="X189" s="36"/>
    </row>
    <row r="190" spans="4:24" ht="12.75">
      <c r="D190" t="s">
        <v>198</v>
      </c>
      <c r="E190">
        <v>3</v>
      </c>
      <c r="F190" t="e">
        <f>#REF!</f>
        <v>#REF!</v>
      </c>
      <c r="H190" s="19" t="e">
        <f t="shared" si="16"/>
        <v>#REF!</v>
      </c>
      <c r="I190" t="e">
        <f t="shared" si="17"/>
        <v>#REF!</v>
      </c>
      <c r="J190" s="35" t="e">
        <f>#REF!</f>
        <v>#REF!</v>
      </c>
      <c r="K190" s="36" t="e">
        <f>#REF!</f>
        <v>#REF!</v>
      </c>
      <c r="L190" s="35"/>
      <c r="M190" s="37"/>
      <c r="N190" s="37"/>
      <c r="O190" s="37"/>
      <c r="P190" s="37"/>
      <c r="Q190" s="37"/>
      <c r="R190" s="37"/>
      <c r="S190" s="37"/>
      <c r="T190" s="37"/>
      <c r="U190" s="37"/>
      <c r="V190" s="37"/>
      <c r="W190" s="37"/>
      <c r="X190" s="36"/>
    </row>
    <row r="191" spans="4:24" ht="12.75">
      <c r="D191" t="s">
        <v>198</v>
      </c>
      <c r="E191">
        <v>3</v>
      </c>
      <c r="F191" t="e">
        <f>#REF!</f>
        <v>#REF!</v>
      </c>
      <c r="H191" s="19" t="e">
        <f t="shared" si="16"/>
        <v>#REF!</v>
      </c>
      <c r="I191" t="e">
        <f t="shared" si="17"/>
        <v>#REF!</v>
      </c>
      <c r="J191" s="35" t="e">
        <f>#REF!</f>
        <v>#REF!</v>
      </c>
      <c r="K191" s="36" t="e">
        <f>#REF!</f>
        <v>#REF!</v>
      </c>
      <c r="L191" s="35"/>
      <c r="M191" s="37"/>
      <c r="N191" s="37"/>
      <c r="O191" s="37"/>
      <c r="P191" s="37"/>
      <c r="Q191" s="37"/>
      <c r="R191" s="37"/>
      <c r="S191" s="37"/>
      <c r="T191" s="37"/>
      <c r="U191" s="37"/>
      <c r="V191" s="37"/>
      <c r="W191" s="37"/>
      <c r="X191" s="36"/>
    </row>
    <row r="192" spans="4:24" ht="12.75">
      <c r="D192" t="s">
        <v>198</v>
      </c>
      <c r="E192">
        <v>3</v>
      </c>
      <c r="F192" t="e">
        <f>#REF!</f>
        <v>#REF!</v>
      </c>
      <c r="H192" s="19" t="e">
        <f t="shared" si="16"/>
        <v>#REF!</v>
      </c>
      <c r="I192" t="e">
        <f t="shared" si="17"/>
        <v>#REF!</v>
      </c>
      <c r="J192" s="35" t="e">
        <f>#REF!</f>
        <v>#REF!</v>
      </c>
      <c r="K192" s="36" t="e">
        <f>#REF!</f>
        <v>#REF!</v>
      </c>
      <c r="L192" s="35"/>
      <c r="M192" s="37"/>
      <c r="N192" s="37"/>
      <c r="O192" s="37"/>
      <c r="P192" s="37"/>
      <c r="Q192" s="37"/>
      <c r="R192" s="37"/>
      <c r="S192" s="37"/>
      <c r="T192" s="37"/>
      <c r="U192" s="37"/>
      <c r="V192" s="37"/>
      <c r="W192" s="37"/>
      <c r="X192" s="36"/>
    </row>
    <row r="193" spans="4:24" ht="12.75">
      <c r="D193" t="s">
        <v>198</v>
      </c>
      <c r="E193">
        <v>3</v>
      </c>
      <c r="F193" t="e">
        <f>#REF!</f>
        <v>#REF!</v>
      </c>
      <c r="H193" s="19" t="e">
        <f t="shared" si="16"/>
        <v>#REF!</v>
      </c>
      <c r="I193" t="e">
        <f t="shared" si="17"/>
        <v>#REF!</v>
      </c>
      <c r="J193" s="35" t="e">
        <f>#REF!</f>
        <v>#REF!</v>
      </c>
      <c r="K193" s="36" t="e">
        <f>#REF!</f>
        <v>#REF!</v>
      </c>
      <c r="L193" s="35"/>
      <c r="M193" s="37"/>
      <c r="N193" s="37"/>
      <c r="O193" s="37"/>
      <c r="P193" s="37"/>
      <c r="Q193" s="37"/>
      <c r="R193" s="37"/>
      <c r="S193" s="37"/>
      <c r="T193" s="37"/>
      <c r="U193" s="37"/>
      <c r="V193" s="37"/>
      <c r="W193" s="37"/>
      <c r="X193" s="36"/>
    </row>
    <row r="194" spans="4:24" ht="12.75">
      <c r="D194" t="s">
        <v>198</v>
      </c>
      <c r="E194">
        <v>3</v>
      </c>
      <c r="F194" t="e">
        <f>#REF!</f>
        <v>#REF!</v>
      </c>
      <c r="H194" s="19" t="e">
        <f t="shared" si="16"/>
        <v>#REF!</v>
      </c>
      <c r="I194" t="e">
        <f t="shared" si="17"/>
        <v>#REF!</v>
      </c>
      <c r="J194" s="35" t="e">
        <f>#REF!</f>
        <v>#REF!</v>
      </c>
      <c r="K194" s="36" t="e">
        <f>#REF!</f>
        <v>#REF!</v>
      </c>
      <c r="L194" s="35"/>
      <c r="M194" s="37"/>
      <c r="N194" s="37"/>
      <c r="O194" s="37"/>
      <c r="P194" s="37"/>
      <c r="Q194" s="37"/>
      <c r="R194" s="37"/>
      <c r="S194" s="37"/>
      <c r="T194" s="37"/>
      <c r="U194" s="37"/>
      <c r="V194" s="37"/>
      <c r="W194" s="37"/>
      <c r="X194" s="36"/>
    </row>
    <row r="195" spans="4:24" ht="12.75">
      <c r="D195" t="s">
        <v>198</v>
      </c>
      <c r="E195">
        <v>3</v>
      </c>
      <c r="F195" t="e">
        <f>#REF!</f>
        <v>#REF!</v>
      </c>
      <c r="H195" s="19" t="e">
        <f t="shared" si="16"/>
        <v>#REF!</v>
      </c>
      <c r="I195" t="e">
        <f t="shared" si="17"/>
        <v>#REF!</v>
      </c>
      <c r="J195" s="35" t="e">
        <f>#REF!</f>
        <v>#REF!</v>
      </c>
      <c r="K195" s="36" t="e">
        <f>#REF!</f>
        <v>#REF!</v>
      </c>
      <c r="L195" s="35"/>
      <c r="M195" s="37"/>
      <c r="N195" s="37"/>
      <c r="O195" s="37"/>
      <c r="P195" s="37"/>
      <c r="Q195" s="37"/>
      <c r="R195" s="37"/>
      <c r="S195" s="37"/>
      <c r="T195" s="37"/>
      <c r="U195" s="37"/>
      <c r="V195" s="37"/>
      <c r="W195" s="37"/>
      <c r="X195" s="36"/>
    </row>
    <row r="196" spans="4:24" ht="12.75">
      <c r="D196" t="s">
        <v>198</v>
      </c>
      <c r="E196">
        <v>3</v>
      </c>
      <c r="F196" t="e">
        <f>#REF!</f>
        <v>#REF!</v>
      </c>
      <c r="H196" s="19" t="e">
        <f t="shared" si="16"/>
        <v>#REF!</v>
      </c>
      <c r="I196" t="e">
        <f t="shared" si="17"/>
        <v>#REF!</v>
      </c>
      <c r="J196" s="35" t="e">
        <f>#REF!</f>
        <v>#REF!</v>
      </c>
      <c r="K196" s="36" t="e">
        <f>#REF!</f>
        <v>#REF!</v>
      </c>
      <c r="L196" s="35"/>
      <c r="M196" s="37"/>
      <c r="N196" s="37"/>
      <c r="O196" s="37"/>
      <c r="P196" s="37"/>
      <c r="Q196" s="37"/>
      <c r="R196" s="37"/>
      <c r="S196" s="37"/>
      <c r="T196" s="37"/>
      <c r="U196" s="37"/>
      <c r="V196" s="37"/>
      <c r="W196" s="37"/>
      <c r="X196" s="36"/>
    </row>
    <row r="197" spans="4:24" ht="12.75">
      <c r="D197" t="s">
        <v>198</v>
      </c>
      <c r="E197">
        <v>3</v>
      </c>
      <c r="F197" t="e">
        <f>#REF!</f>
        <v>#REF!</v>
      </c>
      <c r="H197" s="19" t="e">
        <f t="shared" si="16"/>
        <v>#REF!</v>
      </c>
      <c r="I197" t="e">
        <f t="shared" si="17"/>
        <v>#REF!</v>
      </c>
      <c r="J197" s="35" t="e">
        <f>#REF!</f>
        <v>#REF!</v>
      </c>
      <c r="K197" s="36" t="e">
        <f>#REF!</f>
        <v>#REF!</v>
      </c>
      <c r="L197" s="35"/>
      <c r="M197" s="37"/>
      <c r="N197" s="37"/>
      <c r="O197" s="37"/>
      <c r="P197" s="37"/>
      <c r="Q197" s="37"/>
      <c r="R197" s="37"/>
      <c r="S197" s="37"/>
      <c r="T197" s="37"/>
      <c r="U197" s="37"/>
      <c r="V197" s="37"/>
      <c r="W197" s="37"/>
      <c r="X197" s="36"/>
    </row>
    <row r="198" spans="4:24" ht="12.75">
      <c r="D198" t="s">
        <v>198</v>
      </c>
      <c r="E198">
        <v>3</v>
      </c>
      <c r="F198" t="e">
        <f>#REF!</f>
        <v>#REF!</v>
      </c>
      <c r="H198" s="19" t="e">
        <f t="shared" si="16"/>
        <v>#REF!</v>
      </c>
      <c r="I198" t="e">
        <f t="shared" si="17"/>
        <v>#REF!</v>
      </c>
      <c r="J198" s="35" t="e">
        <f>#REF!</f>
        <v>#REF!</v>
      </c>
      <c r="K198" s="36" t="e">
        <f>#REF!</f>
        <v>#REF!</v>
      </c>
      <c r="L198" s="35"/>
      <c r="M198" s="37"/>
      <c r="N198" s="37"/>
      <c r="O198" s="37"/>
      <c r="P198" s="37"/>
      <c r="Q198" s="37"/>
      <c r="R198" s="37"/>
      <c r="S198" s="37"/>
      <c r="T198" s="37"/>
      <c r="U198" s="37"/>
      <c r="V198" s="37"/>
      <c r="W198" s="37"/>
      <c r="X198" s="36"/>
    </row>
    <row r="199" spans="4:24" ht="12.75">
      <c r="D199" t="s">
        <v>198</v>
      </c>
      <c r="E199">
        <v>3</v>
      </c>
      <c r="F199" t="e">
        <f>#REF!</f>
        <v>#REF!</v>
      </c>
      <c r="H199" s="19" t="e">
        <f t="shared" si="16"/>
        <v>#REF!</v>
      </c>
      <c r="I199" t="e">
        <f t="shared" si="17"/>
        <v>#REF!</v>
      </c>
      <c r="J199" s="35" t="e">
        <f>#REF!</f>
        <v>#REF!</v>
      </c>
      <c r="K199" s="36" t="e">
        <f>#REF!</f>
        <v>#REF!</v>
      </c>
      <c r="L199" s="35"/>
      <c r="M199" s="37"/>
      <c r="N199" s="37"/>
      <c r="O199" s="37"/>
      <c r="P199" s="37"/>
      <c r="Q199" s="37"/>
      <c r="R199" s="37"/>
      <c r="S199" s="37"/>
      <c r="T199" s="37"/>
      <c r="U199" s="37"/>
      <c r="V199" s="37"/>
      <c r="W199" s="37"/>
      <c r="X199" s="36"/>
    </row>
    <row r="200" spans="4:24" ht="12.75">
      <c r="D200" t="s">
        <v>198</v>
      </c>
      <c r="E200">
        <v>3</v>
      </c>
      <c r="F200" t="e">
        <f>#REF!</f>
        <v>#REF!</v>
      </c>
      <c r="H200" s="19" t="e">
        <f t="shared" si="16"/>
        <v>#REF!</v>
      </c>
      <c r="I200" t="e">
        <f t="shared" si="17"/>
        <v>#REF!</v>
      </c>
      <c r="J200" s="35" t="e">
        <f>#REF!</f>
        <v>#REF!</v>
      </c>
      <c r="K200" s="36" t="e">
        <f>#REF!</f>
        <v>#REF!</v>
      </c>
      <c r="L200" s="35"/>
      <c r="M200" s="37"/>
      <c r="N200" s="37"/>
      <c r="O200" s="37"/>
      <c r="P200" s="37"/>
      <c r="Q200" s="37"/>
      <c r="R200" s="37"/>
      <c r="S200" s="37"/>
      <c r="T200" s="37"/>
      <c r="U200" s="37"/>
      <c r="V200" s="37"/>
      <c r="W200" s="37"/>
      <c r="X200" s="36"/>
    </row>
    <row r="201" spans="4:24" ht="12.75">
      <c r="D201" t="s">
        <v>198</v>
      </c>
      <c r="E201">
        <v>3</v>
      </c>
      <c r="F201" t="e">
        <f>#REF!</f>
        <v>#REF!</v>
      </c>
      <c r="H201" s="19" t="e">
        <f t="shared" si="16"/>
        <v>#REF!</v>
      </c>
      <c r="I201" t="e">
        <f t="shared" si="17"/>
        <v>#REF!</v>
      </c>
      <c r="J201" s="35" t="e">
        <f>#REF!</f>
        <v>#REF!</v>
      </c>
      <c r="K201" s="36" t="e">
        <f>#REF!</f>
        <v>#REF!</v>
      </c>
      <c r="L201" s="35"/>
      <c r="M201" s="37"/>
      <c r="N201" s="37"/>
      <c r="O201" s="37"/>
      <c r="P201" s="37"/>
      <c r="Q201" s="37"/>
      <c r="R201" s="37"/>
      <c r="S201" s="37"/>
      <c r="T201" s="37"/>
      <c r="U201" s="37"/>
      <c r="V201" s="37"/>
      <c r="W201" s="37"/>
      <c r="X201" s="36"/>
    </row>
    <row r="202" spans="4:24" ht="12.75">
      <c r="D202" t="s">
        <v>198</v>
      </c>
      <c r="E202">
        <v>3</v>
      </c>
      <c r="F202" t="e">
        <f>#REF!</f>
        <v>#REF!</v>
      </c>
      <c r="H202" s="19" t="e">
        <f t="shared" si="16"/>
        <v>#REF!</v>
      </c>
      <c r="I202" t="e">
        <f t="shared" si="17"/>
        <v>#REF!</v>
      </c>
      <c r="J202" s="35" t="e">
        <f>#REF!</f>
        <v>#REF!</v>
      </c>
      <c r="K202" s="36" t="e">
        <f>#REF!</f>
        <v>#REF!</v>
      </c>
      <c r="L202" s="35"/>
      <c r="M202" s="37"/>
      <c r="N202" s="37"/>
      <c r="O202" s="37"/>
      <c r="P202" s="37"/>
      <c r="Q202" s="37"/>
      <c r="R202" s="37"/>
      <c r="S202" s="37"/>
      <c r="T202" s="37"/>
      <c r="U202" s="37"/>
      <c r="V202" s="37"/>
      <c r="W202" s="37"/>
      <c r="X202" s="36"/>
    </row>
    <row r="203" spans="4:24" ht="12.75">
      <c r="D203" t="s">
        <v>198</v>
      </c>
      <c r="E203">
        <v>3</v>
      </c>
      <c r="F203" t="e">
        <f>#REF!</f>
        <v>#REF!</v>
      </c>
      <c r="H203" s="19" t="e">
        <f t="shared" si="16"/>
        <v>#REF!</v>
      </c>
      <c r="I203" t="e">
        <f t="shared" si="17"/>
        <v>#REF!</v>
      </c>
      <c r="J203" s="35" t="e">
        <f>#REF!</f>
        <v>#REF!</v>
      </c>
      <c r="K203" s="36" t="e">
        <f>#REF!</f>
        <v>#REF!</v>
      </c>
      <c r="L203" s="35"/>
      <c r="M203" s="37"/>
      <c r="N203" s="37"/>
      <c r="O203" s="37"/>
      <c r="P203" s="37"/>
      <c r="Q203" s="37"/>
      <c r="R203" s="37"/>
      <c r="S203" s="37"/>
      <c r="T203" s="37"/>
      <c r="U203" s="37"/>
      <c r="V203" s="37"/>
      <c r="W203" s="37"/>
      <c r="X203" s="36"/>
    </row>
    <row r="204" spans="4:24" ht="12.75">
      <c r="D204" t="s">
        <v>198</v>
      </c>
      <c r="E204">
        <v>3</v>
      </c>
      <c r="F204" t="e">
        <f>#REF!</f>
        <v>#REF!</v>
      </c>
      <c r="H204" s="19" t="e">
        <f t="shared" si="16"/>
        <v>#REF!</v>
      </c>
      <c r="I204" t="e">
        <f t="shared" si="17"/>
        <v>#REF!</v>
      </c>
      <c r="J204" s="35" t="e">
        <f>#REF!</f>
        <v>#REF!</v>
      </c>
      <c r="K204" s="36" t="e">
        <f>#REF!</f>
        <v>#REF!</v>
      </c>
      <c r="L204" s="35"/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6"/>
    </row>
    <row r="205" spans="4:24" ht="12.75">
      <c r="D205" t="s">
        <v>198</v>
      </c>
      <c r="E205">
        <v>3</v>
      </c>
      <c r="F205" t="e">
        <f>#REF!</f>
        <v>#REF!</v>
      </c>
      <c r="H205" s="19" t="e">
        <f t="shared" si="16"/>
        <v>#REF!</v>
      </c>
      <c r="I205" t="e">
        <f t="shared" si="17"/>
        <v>#REF!</v>
      </c>
      <c r="J205" s="35" t="e">
        <f>#REF!</f>
        <v>#REF!</v>
      </c>
      <c r="K205" s="36" t="e">
        <f>#REF!</f>
        <v>#REF!</v>
      </c>
      <c r="L205" s="35"/>
      <c r="M205" s="37"/>
      <c r="N205" s="37"/>
      <c r="O205" s="37"/>
      <c r="P205" s="37"/>
      <c r="Q205" s="37"/>
      <c r="R205" s="37"/>
      <c r="S205" s="37"/>
      <c r="T205" s="37"/>
      <c r="U205" s="37"/>
      <c r="V205" s="37"/>
      <c r="W205" s="37"/>
      <c r="X205" s="36"/>
    </row>
    <row r="206" spans="4:24" ht="12.75">
      <c r="D206" t="s">
        <v>198</v>
      </c>
      <c r="E206">
        <v>3</v>
      </c>
      <c r="F206" t="e">
        <f>#REF!</f>
        <v>#REF!</v>
      </c>
      <c r="H206" s="19" t="e">
        <f t="shared" si="16"/>
        <v>#REF!</v>
      </c>
      <c r="I206" t="e">
        <f t="shared" si="17"/>
        <v>#REF!</v>
      </c>
      <c r="J206" s="35" t="e">
        <f>#REF!</f>
        <v>#REF!</v>
      </c>
      <c r="K206" s="36" t="e">
        <f>#REF!</f>
        <v>#REF!</v>
      </c>
      <c r="L206" s="35"/>
      <c r="M206" s="37"/>
      <c r="N206" s="37"/>
      <c r="O206" s="37"/>
      <c r="P206" s="37"/>
      <c r="Q206" s="37"/>
      <c r="R206" s="37"/>
      <c r="S206" s="37"/>
      <c r="T206" s="37"/>
      <c r="U206" s="37"/>
      <c r="V206" s="37"/>
      <c r="W206" s="37"/>
      <c r="X206" s="36"/>
    </row>
    <row r="207" spans="4:24" ht="12.75">
      <c r="D207" t="s">
        <v>198</v>
      </c>
      <c r="E207">
        <v>3</v>
      </c>
      <c r="F207" t="e">
        <f>#REF!</f>
        <v>#REF!</v>
      </c>
      <c r="H207" s="19" t="e">
        <f t="shared" si="16"/>
        <v>#REF!</v>
      </c>
      <c r="I207" t="e">
        <f t="shared" si="17"/>
        <v>#REF!</v>
      </c>
      <c r="J207" s="35" t="e">
        <f>#REF!</f>
        <v>#REF!</v>
      </c>
      <c r="K207" s="36" t="e">
        <f>#REF!</f>
        <v>#REF!</v>
      </c>
      <c r="L207" s="35"/>
      <c r="M207" s="37"/>
      <c r="N207" s="37"/>
      <c r="O207" s="37"/>
      <c r="P207" s="37"/>
      <c r="Q207" s="37"/>
      <c r="R207" s="37"/>
      <c r="S207" s="37"/>
      <c r="T207" s="37"/>
      <c r="U207" s="37"/>
      <c r="V207" s="37"/>
      <c r="W207" s="37"/>
      <c r="X207" s="36"/>
    </row>
    <row r="208" spans="4:24" ht="12.75">
      <c r="D208" t="s">
        <v>198</v>
      </c>
      <c r="E208">
        <v>3</v>
      </c>
      <c r="F208" t="e">
        <f>#REF!</f>
        <v>#REF!</v>
      </c>
      <c r="H208" s="19" t="e">
        <f t="shared" si="16"/>
        <v>#REF!</v>
      </c>
      <c r="I208" t="e">
        <f t="shared" si="17"/>
        <v>#REF!</v>
      </c>
      <c r="J208" s="35" t="e">
        <f>#REF!</f>
        <v>#REF!</v>
      </c>
      <c r="K208" s="36" t="e">
        <f>#REF!</f>
        <v>#REF!</v>
      </c>
      <c r="L208" s="35"/>
      <c r="M208" s="37"/>
      <c r="N208" s="37"/>
      <c r="O208" s="37"/>
      <c r="P208" s="37"/>
      <c r="Q208" s="37"/>
      <c r="R208" s="37"/>
      <c r="S208" s="37"/>
      <c r="T208" s="37"/>
      <c r="U208" s="37"/>
      <c r="V208" s="37"/>
      <c r="W208" s="37"/>
      <c r="X208" s="36"/>
    </row>
    <row r="209" spans="4:24" ht="12.75">
      <c r="D209" t="s">
        <v>198</v>
      </c>
      <c r="E209">
        <v>3</v>
      </c>
      <c r="F209" t="e">
        <f>#REF!</f>
        <v>#REF!</v>
      </c>
      <c r="H209" s="19" t="e">
        <f t="shared" si="16"/>
        <v>#REF!</v>
      </c>
      <c r="I209" t="e">
        <f t="shared" si="17"/>
        <v>#REF!</v>
      </c>
      <c r="J209" s="35" t="e">
        <f>#REF!</f>
        <v>#REF!</v>
      </c>
      <c r="K209" s="36" t="e">
        <f>#REF!</f>
        <v>#REF!</v>
      </c>
      <c r="L209" s="35"/>
      <c r="M209" s="37"/>
      <c r="N209" s="37"/>
      <c r="O209" s="37"/>
      <c r="P209" s="37"/>
      <c r="Q209" s="37"/>
      <c r="R209" s="37"/>
      <c r="S209" s="37"/>
      <c r="T209" s="37"/>
      <c r="U209" s="37"/>
      <c r="V209" s="37"/>
      <c r="W209" s="37"/>
      <c r="X209" s="36"/>
    </row>
    <row r="210" spans="4:24" ht="12.75">
      <c r="D210" t="s">
        <v>198</v>
      </c>
      <c r="E210">
        <v>3</v>
      </c>
      <c r="F210" t="e">
        <f>#REF!</f>
        <v>#REF!</v>
      </c>
      <c r="H210" s="19" t="e">
        <f t="shared" si="16"/>
        <v>#REF!</v>
      </c>
      <c r="I210" t="e">
        <f t="shared" si="17"/>
        <v>#REF!</v>
      </c>
      <c r="J210" s="35" t="e">
        <f>#REF!</f>
        <v>#REF!</v>
      </c>
      <c r="K210" s="36" t="e">
        <f>#REF!</f>
        <v>#REF!</v>
      </c>
      <c r="L210" s="35"/>
      <c r="M210" s="37"/>
      <c r="N210" s="37"/>
      <c r="O210" s="37"/>
      <c r="P210" s="37"/>
      <c r="Q210" s="37"/>
      <c r="R210" s="37"/>
      <c r="S210" s="37"/>
      <c r="T210" s="37"/>
      <c r="U210" s="37"/>
      <c r="V210" s="37"/>
      <c r="W210" s="37"/>
      <c r="X210" s="36"/>
    </row>
    <row r="211" spans="4:24" ht="12.75">
      <c r="D211" t="s">
        <v>198</v>
      </c>
      <c r="E211">
        <v>3</v>
      </c>
      <c r="F211" t="e">
        <f>#REF!</f>
        <v>#REF!</v>
      </c>
      <c r="H211" s="19" t="e">
        <f t="shared" si="16"/>
        <v>#REF!</v>
      </c>
      <c r="I211" t="e">
        <f t="shared" si="17"/>
        <v>#REF!</v>
      </c>
      <c r="J211" s="35" t="e">
        <f>#REF!</f>
        <v>#REF!</v>
      </c>
      <c r="K211" s="36" t="e">
        <f>#REF!</f>
        <v>#REF!</v>
      </c>
      <c r="L211" s="35"/>
      <c r="M211" s="37"/>
      <c r="N211" s="37"/>
      <c r="O211" s="37"/>
      <c r="P211" s="37"/>
      <c r="Q211" s="37"/>
      <c r="R211" s="37"/>
      <c r="S211" s="37"/>
      <c r="T211" s="37"/>
      <c r="U211" s="37"/>
      <c r="V211" s="37"/>
      <c r="W211" s="37"/>
      <c r="X211" s="36"/>
    </row>
    <row r="212" spans="4:24" ht="12.75">
      <c r="D212" t="s">
        <v>198</v>
      </c>
      <c r="E212">
        <v>3</v>
      </c>
      <c r="F212" t="e">
        <f>#REF!</f>
        <v>#REF!</v>
      </c>
      <c r="H212" s="19" t="e">
        <f t="shared" si="16"/>
        <v>#REF!</v>
      </c>
      <c r="I212" t="e">
        <f t="shared" si="17"/>
        <v>#REF!</v>
      </c>
      <c r="J212" s="35" t="e">
        <f>#REF!</f>
        <v>#REF!</v>
      </c>
      <c r="K212" s="36" t="e">
        <f>#REF!</f>
        <v>#REF!</v>
      </c>
      <c r="L212" s="35"/>
      <c r="M212" s="37"/>
      <c r="N212" s="37"/>
      <c r="O212" s="37"/>
      <c r="P212" s="37"/>
      <c r="Q212" s="37"/>
      <c r="R212" s="37"/>
      <c r="S212" s="37"/>
      <c r="T212" s="37"/>
      <c r="U212" s="37"/>
      <c r="V212" s="37"/>
      <c r="W212" s="37"/>
      <c r="X212" s="36"/>
    </row>
    <row r="213" spans="4:24" ht="12.75">
      <c r="D213" t="s">
        <v>198</v>
      </c>
      <c r="E213">
        <v>3</v>
      </c>
      <c r="F213" t="e">
        <f>#REF!</f>
        <v>#REF!</v>
      </c>
      <c r="H213" s="19" t="e">
        <f t="shared" si="16"/>
        <v>#REF!</v>
      </c>
      <c r="I213" t="e">
        <f t="shared" si="17"/>
        <v>#REF!</v>
      </c>
      <c r="J213" s="35" t="e">
        <f>#REF!</f>
        <v>#REF!</v>
      </c>
      <c r="K213" s="36" t="e">
        <f>#REF!</f>
        <v>#REF!</v>
      </c>
      <c r="L213" s="35"/>
      <c r="M213" s="37"/>
      <c r="N213" s="37"/>
      <c r="O213" s="37"/>
      <c r="P213" s="37"/>
      <c r="Q213" s="37"/>
      <c r="R213" s="37"/>
      <c r="S213" s="37"/>
      <c r="T213" s="37"/>
      <c r="U213" s="37"/>
      <c r="V213" s="37"/>
      <c r="W213" s="37"/>
      <c r="X213" s="36"/>
    </row>
    <row r="214" spans="4:24" ht="12.75">
      <c r="D214" t="s">
        <v>198</v>
      </c>
      <c r="E214">
        <v>3</v>
      </c>
      <c r="F214" t="e">
        <f>#REF!</f>
        <v>#REF!</v>
      </c>
      <c r="H214" s="19" t="e">
        <f t="shared" si="16"/>
        <v>#REF!</v>
      </c>
      <c r="I214" t="e">
        <f t="shared" si="17"/>
        <v>#REF!</v>
      </c>
      <c r="J214" s="35" t="e">
        <f>#REF!</f>
        <v>#REF!</v>
      </c>
      <c r="K214" s="36" t="e">
        <f>#REF!</f>
        <v>#REF!</v>
      </c>
      <c r="L214" s="35"/>
      <c r="M214" s="37"/>
      <c r="N214" s="37"/>
      <c r="O214" s="37"/>
      <c r="P214" s="37"/>
      <c r="Q214" s="37"/>
      <c r="R214" s="37"/>
      <c r="S214" s="37"/>
      <c r="T214" s="37"/>
      <c r="U214" s="37"/>
      <c r="V214" s="37"/>
      <c r="W214" s="37"/>
      <c r="X214" s="36"/>
    </row>
    <row r="215" spans="4:24" ht="12.75">
      <c r="D215" t="s">
        <v>198</v>
      </c>
      <c r="E215">
        <v>3</v>
      </c>
      <c r="F215" t="e">
        <f>#REF!</f>
        <v>#REF!</v>
      </c>
      <c r="H215" s="19" t="e">
        <f t="shared" si="16"/>
        <v>#REF!</v>
      </c>
      <c r="I215" t="e">
        <f t="shared" si="17"/>
        <v>#REF!</v>
      </c>
      <c r="J215" s="35" t="e">
        <f>#REF!</f>
        <v>#REF!</v>
      </c>
      <c r="K215" s="36" t="e">
        <f>#REF!</f>
        <v>#REF!</v>
      </c>
      <c r="L215" s="35"/>
      <c r="M215" s="37"/>
      <c r="N215" s="37"/>
      <c r="O215" s="37"/>
      <c r="P215" s="37"/>
      <c r="Q215" s="37"/>
      <c r="R215" s="37"/>
      <c r="S215" s="37"/>
      <c r="T215" s="37"/>
      <c r="U215" s="37"/>
      <c r="V215" s="37"/>
      <c r="W215" s="37"/>
      <c r="X215" s="36"/>
    </row>
    <row r="216" spans="4:24" ht="12.75">
      <c r="D216" t="s">
        <v>198</v>
      </c>
      <c r="E216">
        <v>3</v>
      </c>
      <c r="F216" t="e">
        <f>#REF!</f>
        <v>#REF!</v>
      </c>
      <c r="H216" s="19" t="e">
        <f t="shared" si="16"/>
        <v>#REF!</v>
      </c>
      <c r="I216" t="e">
        <f t="shared" si="17"/>
        <v>#REF!</v>
      </c>
      <c r="J216" s="35" t="e">
        <f>#REF!</f>
        <v>#REF!</v>
      </c>
      <c r="K216" s="36" t="e">
        <f>#REF!</f>
        <v>#REF!</v>
      </c>
      <c r="L216" s="35"/>
      <c r="M216" s="37"/>
      <c r="N216" s="37"/>
      <c r="O216" s="37"/>
      <c r="P216" s="37"/>
      <c r="Q216" s="37"/>
      <c r="R216" s="37"/>
      <c r="S216" s="37"/>
      <c r="T216" s="37"/>
      <c r="U216" s="37"/>
      <c r="V216" s="37"/>
      <c r="W216" s="37"/>
      <c r="X216" s="36"/>
    </row>
    <row r="217" spans="4:24" ht="12.75">
      <c r="D217" t="s">
        <v>198</v>
      </c>
      <c r="E217">
        <v>3</v>
      </c>
      <c r="F217" t="e">
        <f>#REF!</f>
        <v>#REF!</v>
      </c>
      <c r="H217" s="19" t="e">
        <f t="shared" si="16"/>
        <v>#REF!</v>
      </c>
      <c r="I217" t="e">
        <f t="shared" si="17"/>
        <v>#REF!</v>
      </c>
      <c r="J217" s="35" t="e">
        <f>#REF!</f>
        <v>#REF!</v>
      </c>
      <c r="K217" s="36" t="e">
        <f>#REF!</f>
        <v>#REF!</v>
      </c>
      <c r="L217" s="35"/>
      <c r="M217" s="37"/>
      <c r="N217" s="37"/>
      <c r="O217" s="37"/>
      <c r="P217" s="37"/>
      <c r="Q217" s="37"/>
      <c r="R217" s="37"/>
      <c r="S217" s="37"/>
      <c r="T217" s="37"/>
      <c r="U217" s="37"/>
      <c r="V217" s="37"/>
      <c r="W217" s="37"/>
      <c r="X217" s="36"/>
    </row>
    <row r="218" spans="4:24" ht="12.75">
      <c r="D218" t="s">
        <v>198</v>
      </c>
      <c r="E218">
        <v>3</v>
      </c>
      <c r="F218" t="e">
        <f>#REF!</f>
        <v>#REF!</v>
      </c>
      <c r="H218" s="19" t="e">
        <f t="shared" si="16"/>
        <v>#REF!</v>
      </c>
      <c r="I218" t="e">
        <f t="shared" si="17"/>
        <v>#REF!</v>
      </c>
      <c r="J218" s="35" t="e">
        <f>#REF!</f>
        <v>#REF!</v>
      </c>
      <c r="K218" s="36" t="e">
        <f>#REF!</f>
        <v>#REF!</v>
      </c>
      <c r="L218" s="35"/>
      <c r="M218" s="37"/>
      <c r="N218" s="37"/>
      <c r="O218" s="37"/>
      <c r="P218" s="37"/>
      <c r="Q218" s="37"/>
      <c r="R218" s="37"/>
      <c r="S218" s="37"/>
      <c r="T218" s="37"/>
      <c r="U218" s="37"/>
      <c r="V218" s="37"/>
      <c r="W218" s="37"/>
      <c r="X218" s="36"/>
    </row>
    <row r="219" spans="4:24" ht="12.75">
      <c r="D219" t="s">
        <v>198</v>
      </c>
      <c r="E219">
        <v>3</v>
      </c>
      <c r="F219" t="e">
        <f>#REF!</f>
        <v>#REF!</v>
      </c>
      <c r="H219" s="19" t="e">
        <f t="shared" si="16"/>
        <v>#REF!</v>
      </c>
      <c r="I219" t="e">
        <f t="shared" si="17"/>
        <v>#REF!</v>
      </c>
      <c r="J219" s="35" t="e">
        <f>#REF!</f>
        <v>#REF!</v>
      </c>
      <c r="K219" s="36" t="e">
        <f>#REF!</f>
        <v>#REF!</v>
      </c>
      <c r="L219" s="35"/>
      <c r="M219" s="37"/>
      <c r="N219" s="37"/>
      <c r="O219" s="37"/>
      <c r="P219" s="37"/>
      <c r="Q219" s="37"/>
      <c r="R219" s="37"/>
      <c r="S219" s="37"/>
      <c r="T219" s="37"/>
      <c r="U219" s="37"/>
      <c r="V219" s="37"/>
      <c r="W219" s="37"/>
      <c r="X219" s="36"/>
    </row>
    <row r="220" spans="4:24" ht="12.75">
      <c r="D220" t="s">
        <v>198</v>
      </c>
      <c r="E220">
        <v>3</v>
      </c>
      <c r="F220" t="e">
        <f>#REF!</f>
        <v>#REF!</v>
      </c>
      <c r="H220" s="19" t="e">
        <f t="shared" si="16"/>
        <v>#REF!</v>
      </c>
      <c r="I220" t="e">
        <f t="shared" si="17"/>
        <v>#REF!</v>
      </c>
      <c r="J220" s="35" t="e">
        <f>#REF!</f>
        <v>#REF!</v>
      </c>
      <c r="K220" s="36" t="e">
        <f>#REF!</f>
        <v>#REF!</v>
      </c>
      <c r="L220" s="35"/>
      <c r="M220" s="37"/>
      <c r="N220" s="37"/>
      <c r="O220" s="37"/>
      <c r="P220" s="37"/>
      <c r="Q220" s="37"/>
      <c r="R220" s="37"/>
      <c r="S220" s="37"/>
      <c r="T220" s="37"/>
      <c r="U220" s="37"/>
      <c r="V220" s="37"/>
      <c r="W220" s="37"/>
      <c r="X220" s="36"/>
    </row>
    <row r="221" spans="4:24" ht="12.75">
      <c r="D221" t="s">
        <v>198</v>
      </c>
      <c r="E221">
        <v>3</v>
      </c>
      <c r="F221" t="e">
        <f>#REF!</f>
        <v>#REF!</v>
      </c>
      <c r="H221" s="19" t="e">
        <f t="shared" si="16"/>
        <v>#REF!</v>
      </c>
      <c r="I221" t="e">
        <f t="shared" si="17"/>
        <v>#REF!</v>
      </c>
      <c r="J221" s="35" t="e">
        <f>#REF!</f>
        <v>#REF!</v>
      </c>
      <c r="K221" s="36" t="e">
        <f>#REF!</f>
        <v>#REF!</v>
      </c>
      <c r="L221" s="35"/>
      <c r="M221" s="37"/>
      <c r="N221" s="37"/>
      <c r="O221" s="37"/>
      <c r="P221" s="37"/>
      <c r="Q221" s="37"/>
      <c r="R221" s="37"/>
      <c r="S221" s="37"/>
      <c r="T221" s="37"/>
      <c r="U221" s="37"/>
      <c r="V221" s="37"/>
      <c r="W221" s="37"/>
      <c r="X221" s="36"/>
    </row>
    <row r="222" spans="4:24" ht="12.75">
      <c r="D222" t="s">
        <v>198</v>
      </c>
      <c r="E222">
        <v>3</v>
      </c>
      <c r="F222" t="e">
        <f>#REF!</f>
        <v>#REF!</v>
      </c>
      <c r="H222" s="19" t="e">
        <f t="shared" si="16"/>
        <v>#REF!</v>
      </c>
      <c r="I222" t="e">
        <f t="shared" si="17"/>
        <v>#REF!</v>
      </c>
      <c r="J222" s="35" t="e">
        <f>#REF!</f>
        <v>#REF!</v>
      </c>
      <c r="K222" s="36" t="e">
        <f>#REF!</f>
        <v>#REF!</v>
      </c>
      <c r="L222" s="35"/>
      <c r="M222" s="37"/>
      <c r="N222" s="37"/>
      <c r="O222" s="37"/>
      <c r="P222" s="37"/>
      <c r="Q222" s="37"/>
      <c r="R222" s="37"/>
      <c r="S222" s="37"/>
      <c r="T222" s="37"/>
      <c r="U222" s="37"/>
      <c r="V222" s="37"/>
      <c r="W222" s="37"/>
      <c r="X222" s="36"/>
    </row>
    <row r="223" spans="4:24" ht="12.75">
      <c r="D223" t="s">
        <v>198</v>
      </c>
      <c r="E223">
        <v>3</v>
      </c>
      <c r="F223" t="e">
        <f>#REF!</f>
        <v>#REF!</v>
      </c>
      <c r="H223" s="19" t="e">
        <f t="shared" si="16"/>
        <v>#REF!</v>
      </c>
      <c r="I223" t="e">
        <f t="shared" si="17"/>
        <v>#REF!</v>
      </c>
      <c r="J223" s="35" t="e">
        <f>#REF!</f>
        <v>#REF!</v>
      </c>
      <c r="K223" s="36" t="e">
        <f>#REF!</f>
        <v>#REF!</v>
      </c>
      <c r="L223" s="35"/>
      <c r="M223" s="37"/>
      <c r="N223" s="37"/>
      <c r="O223" s="37"/>
      <c r="P223" s="37"/>
      <c r="Q223" s="37"/>
      <c r="R223" s="37"/>
      <c r="S223" s="37"/>
      <c r="T223" s="37"/>
      <c r="U223" s="37"/>
      <c r="V223" s="37"/>
      <c r="W223" s="37"/>
      <c r="X223" s="36"/>
    </row>
    <row r="224" spans="4:24" ht="12.75">
      <c r="D224" t="s">
        <v>198</v>
      </c>
      <c r="E224">
        <v>3</v>
      </c>
      <c r="F224" t="e">
        <f>#REF!</f>
        <v>#REF!</v>
      </c>
      <c r="H224" s="19" t="e">
        <f t="shared" si="16"/>
        <v>#REF!</v>
      </c>
      <c r="I224" t="e">
        <f t="shared" si="17"/>
        <v>#REF!</v>
      </c>
      <c r="J224" s="35" t="e">
        <f>#REF!</f>
        <v>#REF!</v>
      </c>
      <c r="K224" s="36" t="e">
        <f>#REF!</f>
        <v>#REF!</v>
      </c>
      <c r="L224" s="35"/>
      <c r="M224" s="37"/>
      <c r="N224" s="37"/>
      <c r="O224" s="37"/>
      <c r="P224" s="37"/>
      <c r="Q224" s="37"/>
      <c r="R224" s="37"/>
      <c r="S224" s="37"/>
      <c r="T224" s="37"/>
      <c r="U224" s="37"/>
      <c r="V224" s="37"/>
      <c r="W224" s="37"/>
      <c r="X224" s="36"/>
    </row>
    <row r="225" spans="4:24" ht="12.75">
      <c r="D225" t="s">
        <v>198</v>
      </c>
      <c r="E225">
        <v>3</v>
      </c>
      <c r="F225" t="e">
        <f>#REF!</f>
        <v>#REF!</v>
      </c>
      <c r="H225" s="19" t="e">
        <f t="shared" si="16"/>
        <v>#REF!</v>
      </c>
      <c r="I225" t="e">
        <f t="shared" si="17"/>
        <v>#REF!</v>
      </c>
      <c r="J225" s="35" t="e">
        <f>#REF!</f>
        <v>#REF!</v>
      </c>
      <c r="K225" s="36" t="e">
        <f>#REF!</f>
        <v>#REF!</v>
      </c>
      <c r="L225" s="35"/>
      <c r="M225" s="37"/>
      <c r="N225" s="37"/>
      <c r="O225" s="37"/>
      <c r="P225" s="37"/>
      <c r="Q225" s="37"/>
      <c r="R225" s="37"/>
      <c r="S225" s="37"/>
      <c r="T225" s="37"/>
      <c r="U225" s="37"/>
      <c r="V225" s="37"/>
      <c r="W225" s="37"/>
      <c r="X225" s="36"/>
    </row>
    <row r="226" spans="4:24" ht="12.75">
      <c r="D226" t="s">
        <v>198</v>
      </c>
      <c r="E226">
        <v>3</v>
      </c>
      <c r="F226" t="e">
        <f>#REF!</f>
        <v>#REF!</v>
      </c>
      <c r="H226" s="19" t="e">
        <f t="shared" si="16"/>
        <v>#REF!</v>
      </c>
      <c r="I226" t="e">
        <f t="shared" si="17"/>
        <v>#REF!</v>
      </c>
      <c r="J226" s="35" t="e">
        <f>#REF!</f>
        <v>#REF!</v>
      </c>
      <c r="K226" s="36" t="e">
        <f>#REF!</f>
        <v>#REF!</v>
      </c>
      <c r="L226" s="35"/>
      <c r="M226" s="37"/>
      <c r="N226" s="37"/>
      <c r="O226" s="37"/>
      <c r="P226" s="37"/>
      <c r="Q226" s="37"/>
      <c r="R226" s="37"/>
      <c r="S226" s="37"/>
      <c r="T226" s="37"/>
      <c r="U226" s="37"/>
      <c r="V226" s="37"/>
      <c r="W226" s="37"/>
      <c r="X226" s="36"/>
    </row>
    <row r="227" spans="4:24" ht="12.75">
      <c r="D227" t="s">
        <v>198</v>
      </c>
      <c r="E227">
        <v>3</v>
      </c>
      <c r="F227" t="e">
        <f>#REF!</f>
        <v>#REF!</v>
      </c>
      <c r="H227" s="19" t="e">
        <f t="shared" si="16"/>
        <v>#REF!</v>
      </c>
      <c r="I227" t="e">
        <f t="shared" si="17"/>
        <v>#REF!</v>
      </c>
      <c r="J227" s="35" t="e">
        <f>#REF!</f>
        <v>#REF!</v>
      </c>
      <c r="K227" s="36" t="e">
        <f>#REF!</f>
        <v>#REF!</v>
      </c>
      <c r="L227" s="35"/>
      <c r="M227" s="37"/>
      <c r="N227" s="37"/>
      <c r="O227" s="37"/>
      <c r="P227" s="37"/>
      <c r="Q227" s="37"/>
      <c r="R227" s="37"/>
      <c r="S227" s="37"/>
      <c r="T227" s="37"/>
      <c r="U227" s="37"/>
      <c r="V227" s="37"/>
      <c r="W227" s="37"/>
      <c r="X227" s="36"/>
    </row>
    <row r="228" spans="4:24" ht="12.75">
      <c r="D228" t="s">
        <v>198</v>
      </c>
      <c r="E228">
        <v>3</v>
      </c>
      <c r="F228" t="e">
        <f>#REF!</f>
        <v>#REF!</v>
      </c>
      <c r="H228" s="19" t="e">
        <f t="shared" si="16"/>
        <v>#REF!</v>
      </c>
      <c r="I228" t="e">
        <f t="shared" si="17"/>
        <v>#REF!</v>
      </c>
      <c r="J228" s="35" t="e">
        <f>#REF!</f>
        <v>#REF!</v>
      </c>
      <c r="K228" s="36" t="e">
        <f>#REF!</f>
        <v>#REF!</v>
      </c>
      <c r="L228" s="35"/>
      <c r="M228" s="37"/>
      <c r="N228" s="37"/>
      <c r="O228" s="37"/>
      <c r="P228" s="37"/>
      <c r="Q228" s="37"/>
      <c r="R228" s="37"/>
      <c r="S228" s="37"/>
      <c r="T228" s="37"/>
      <c r="U228" s="37"/>
      <c r="V228" s="37"/>
      <c r="W228" s="37"/>
      <c r="X228" s="36"/>
    </row>
    <row r="229" spans="4:24" ht="12.75">
      <c r="D229" t="s">
        <v>198</v>
      </c>
      <c r="E229">
        <v>3</v>
      </c>
      <c r="F229" t="e">
        <f>#REF!</f>
        <v>#REF!</v>
      </c>
      <c r="H229" s="19" t="e">
        <f t="shared" si="16"/>
        <v>#REF!</v>
      </c>
      <c r="I229" t="e">
        <f t="shared" si="17"/>
        <v>#REF!</v>
      </c>
      <c r="J229" s="35" t="e">
        <f>#REF!</f>
        <v>#REF!</v>
      </c>
      <c r="K229" s="36" t="e">
        <f>#REF!</f>
        <v>#REF!</v>
      </c>
      <c r="L229" s="35"/>
      <c r="M229" s="37"/>
      <c r="N229" s="37"/>
      <c r="O229" s="37"/>
      <c r="P229" s="37"/>
      <c r="Q229" s="37"/>
      <c r="R229" s="37"/>
      <c r="S229" s="37"/>
      <c r="T229" s="37"/>
      <c r="U229" s="37"/>
      <c r="V229" s="37"/>
      <c r="W229" s="37"/>
      <c r="X229" s="36"/>
    </row>
    <row r="230" spans="4:24" ht="12.75">
      <c r="D230" t="s">
        <v>198</v>
      </c>
      <c r="E230">
        <v>3</v>
      </c>
      <c r="F230" t="e">
        <f>#REF!</f>
        <v>#REF!</v>
      </c>
      <c r="H230" s="19" t="e">
        <f t="shared" si="16"/>
        <v>#REF!</v>
      </c>
      <c r="I230" t="e">
        <f t="shared" si="17"/>
        <v>#REF!</v>
      </c>
      <c r="J230" s="35" t="e">
        <f>#REF!</f>
        <v>#REF!</v>
      </c>
      <c r="K230" s="36" t="e">
        <f>#REF!</f>
        <v>#REF!</v>
      </c>
      <c r="L230" s="35"/>
      <c r="M230" s="37"/>
      <c r="N230" s="37"/>
      <c r="O230" s="37"/>
      <c r="P230" s="37"/>
      <c r="Q230" s="37"/>
      <c r="R230" s="37"/>
      <c r="S230" s="37"/>
      <c r="T230" s="37"/>
      <c r="U230" s="37"/>
      <c r="V230" s="37"/>
      <c r="W230" s="37"/>
      <c r="X230" s="36"/>
    </row>
    <row r="231" spans="4:24" ht="12.75">
      <c r="D231" t="s">
        <v>198</v>
      </c>
      <c r="E231">
        <v>3</v>
      </c>
      <c r="F231" t="e">
        <f>#REF!</f>
        <v>#REF!</v>
      </c>
      <c r="H231" s="19" t="e">
        <f t="shared" si="16"/>
        <v>#REF!</v>
      </c>
      <c r="I231" t="e">
        <f t="shared" si="17"/>
        <v>#REF!</v>
      </c>
      <c r="J231" s="35" t="e">
        <f>#REF!</f>
        <v>#REF!</v>
      </c>
      <c r="K231" s="36" t="e">
        <f>#REF!</f>
        <v>#REF!</v>
      </c>
      <c r="L231" s="35"/>
      <c r="M231" s="37"/>
      <c r="N231" s="37"/>
      <c r="O231" s="37"/>
      <c r="P231" s="37"/>
      <c r="Q231" s="37"/>
      <c r="R231" s="37"/>
      <c r="S231" s="37"/>
      <c r="T231" s="37"/>
      <c r="U231" s="37"/>
      <c r="V231" s="37"/>
      <c r="W231" s="37"/>
      <c r="X231" s="36"/>
    </row>
    <row r="232" spans="4:24" ht="12.75">
      <c r="D232" t="s">
        <v>198</v>
      </c>
      <c r="E232">
        <v>3</v>
      </c>
      <c r="F232" t="e">
        <f>#REF!</f>
        <v>#REF!</v>
      </c>
      <c r="H232" s="19" t="e">
        <f t="shared" si="16"/>
        <v>#REF!</v>
      </c>
      <c r="I232" t="e">
        <f t="shared" si="17"/>
        <v>#REF!</v>
      </c>
      <c r="J232" s="35" t="e">
        <f>#REF!</f>
        <v>#REF!</v>
      </c>
      <c r="K232" s="36" t="e">
        <f>#REF!</f>
        <v>#REF!</v>
      </c>
      <c r="L232" s="35"/>
      <c r="M232" s="37"/>
      <c r="N232" s="37"/>
      <c r="O232" s="37"/>
      <c r="P232" s="37"/>
      <c r="Q232" s="37"/>
      <c r="R232" s="37"/>
      <c r="S232" s="37"/>
      <c r="T232" s="37"/>
      <c r="U232" s="37"/>
      <c r="V232" s="37"/>
      <c r="W232" s="37"/>
      <c r="X232" s="36"/>
    </row>
    <row r="233" spans="4:24" ht="12.75">
      <c r="D233" t="s">
        <v>198</v>
      </c>
      <c r="E233">
        <v>3</v>
      </c>
      <c r="F233" t="e">
        <f>#REF!</f>
        <v>#REF!</v>
      </c>
      <c r="H233" s="19" t="e">
        <f t="shared" si="16"/>
        <v>#REF!</v>
      </c>
      <c r="I233" t="e">
        <f t="shared" si="17"/>
        <v>#REF!</v>
      </c>
      <c r="J233" s="35" t="e">
        <f>#REF!</f>
        <v>#REF!</v>
      </c>
      <c r="K233" s="36" t="e">
        <f>#REF!</f>
        <v>#REF!</v>
      </c>
      <c r="L233" s="35"/>
      <c r="M233" s="37"/>
      <c r="N233" s="37"/>
      <c r="O233" s="37"/>
      <c r="P233" s="37"/>
      <c r="Q233" s="37"/>
      <c r="R233" s="37"/>
      <c r="S233" s="37"/>
      <c r="T233" s="37"/>
      <c r="U233" s="37"/>
      <c r="V233" s="37"/>
      <c r="W233" s="37"/>
      <c r="X233" s="36"/>
    </row>
    <row r="234" spans="4:24" ht="12.75">
      <c r="D234" t="s">
        <v>198</v>
      </c>
      <c r="E234">
        <v>3</v>
      </c>
      <c r="F234" t="e">
        <f>#REF!</f>
        <v>#REF!</v>
      </c>
      <c r="H234" s="19" t="e">
        <f t="shared" si="16"/>
        <v>#REF!</v>
      </c>
      <c r="I234" t="e">
        <f t="shared" si="17"/>
        <v>#REF!</v>
      </c>
      <c r="J234" s="35" t="e">
        <f>#REF!</f>
        <v>#REF!</v>
      </c>
      <c r="K234" s="36" t="e">
        <f>#REF!</f>
        <v>#REF!</v>
      </c>
      <c r="L234" s="35"/>
      <c r="M234" s="37"/>
      <c r="N234" s="37"/>
      <c r="O234" s="37"/>
      <c r="P234" s="37"/>
      <c r="Q234" s="37"/>
      <c r="R234" s="37"/>
      <c r="S234" s="37"/>
      <c r="T234" s="37"/>
      <c r="U234" s="37"/>
      <c r="V234" s="37"/>
      <c r="W234" s="37"/>
      <c r="X234" s="36"/>
    </row>
    <row r="235" spans="4:24" ht="12.75">
      <c r="D235" t="s">
        <v>198</v>
      </c>
      <c r="E235">
        <v>3</v>
      </c>
      <c r="F235" t="e">
        <f>#REF!</f>
        <v>#REF!</v>
      </c>
      <c r="H235" s="19" t="e">
        <f t="shared" si="16"/>
        <v>#REF!</v>
      </c>
      <c r="I235" t="e">
        <f t="shared" si="17"/>
        <v>#REF!</v>
      </c>
      <c r="J235" s="35" t="e">
        <f>#REF!</f>
        <v>#REF!</v>
      </c>
      <c r="K235" s="36" t="e">
        <f>#REF!</f>
        <v>#REF!</v>
      </c>
      <c r="L235" s="35"/>
      <c r="M235" s="37"/>
      <c r="N235" s="37"/>
      <c r="O235" s="37"/>
      <c r="P235" s="37"/>
      <c r="Q235" s="37"/>
      <c r="R235" s="37"/>
      <c r="S235" s="37"/>
      <c r="T235" s="37"/>
      <c r="U235" s="37"/>
      <c r="V235" s="37"/>
      <c r="W235" s="37"/>
      <c r="X235" s="36"/>
    </row>
    <row r="236" spans="4:24" ht="12.75">
      <c r="D236" t="s">
        <v>198</v>
      </c>
      <c r="E236">
        <v>3</v>
      </c>
      <c r="F236" t="e">
        <f>#REF!</f>
        <v>#REF!</v>
      </c>
      <c r="H236" s="19" t="e">
        <f t="shared" si="16"/>
        <v>#REF!</v>
      </c>
      <c r="I236" t="e">
        <f t="shared" si="17"/>
        <v>#REF!</v>
      </c>
      <c r="J236" s="35" t="e">
        <f>#REF!</f>
        <v>#REF!</v>
      </c>
      <c r="K236" s="36" t="e">
        <f>#REF!</f>
        <v>#REF!</v>
      </c>
      <c r="L236" s="35"/>
      <c r="M236" s="37"/>
      <c r="N236" s="37"/>
      <c r="O236" s="37"/>
      <c r="P236" s="37"/>
      <c r="Q236" s="37"/>
      <c r="R236" s="37"/>
      <c r="S236" s="37"/>
      <c r="T236" s="37"/>
      <c r="U236" s="37"/>
      <c r="V236" s="37"/>
      <c r="W236" s="37"/>
      <c r="X236" s="36"/>
    </row>
    <row r="237" spans="4:24" ht="12.75">
      <c r="D237" t="s">
        <v>198</v>
      </c>
      <c r="E237">
        <v>3</v>
      </c>
      <c r="F237" t="e">
        <f>#REF!</f>
        <v>#REF!</v>
      </c>
      <c r="H237" s="19" t="e">
        <f aca="true" t="shared" si="18" ref="H237:H294">J237/100*F237+2*K237/100*F237</f>
        <v>#REF!</v>
      </c>
      <c r="I237" t="e">
        <f aca="true" t="shared" si="19" ref="I237:I294">ABS(ROUND(J237,0)-J237)+ABS(ROUND(K237,0)-K237)</f>
        <v>#REF!</v>
      </c>
      <c r="J237" s="35" t="e">
        <f>#REF!</f>
        <v>#REF!</v>
      </c>
      <c r="K237" s="36" t="e">
        <f>#REF!</f>
        <v>#REF!</v>
      </c>
      <c r="L237" s="35"/>
      <c r="M237" s="37"/>
      <c r="N237" s="37"/>
      <c r="O237" s="37"/>
      <c r="P237" s="37"/>
      <c r="Q237" s="37"/>
      <c r="R237" s="37"/>
      <c r="S237" s="37"/>
      <c r="T237" s="37"/>
      <c r="U237" s="37"/>
      <c r="V237" s="37"/>
      <c r="W237" s="37"/>
      <c r="X237" s="36"/>
    </row>
    <row r="238" spans="4:24" ht="12.75">
      <c r="D238" t="s">
        <v>198</v>
      </c>
      <c r="E238">
        <v>3</v>
      </c>
      <c r="F238" t="e">
        <f>#REF!</f>
        <v>#REF!</v>
      </c>
      <c r="H238" s="19" t="e">
        <f t="shared" si="18"/>
        <v>#REF!</v>
      </c>
      <c r="I238" t="e">
        <f t="shared" si="19"/>
        <v>#REF!</v>
      </c>
      <c r="J238" s="35" t="e">
        <f>#REF!</f>
        <v>#REF!</v>
      </c>
      <c r="K238" s="36" t="e">
        <f>#REF!</f>
        <v>#REF!</v>
      </c>
      <c r="L238" s="35"/>
      <c r="M238" s="37"/>
      <c r="N238" s="37"/>
      <c r="O238" s="37"/>
      <c r="P238" s="37"/>
      <c r="Q238" s="37"/>
      <c r="R238" s="37"/>
      <c r="S238" s="37"/>
      <c r="T238" s="37"/>
      <c r="U238" s="37"/>
      <c r="V238" s="37"/>
      <c r="W238" s="37"/>
      <c r="X238" s="36"/>
    </row>
    <row r="239" spans="4:24" ht="12.75">
      <c r="D239" t="s">
        <v>198</v>
      </c>
      <c r="E239">
        <v>3</v>
      </c>
      <c r="F239" t="e">
        <f>#REF!</f>
        <v>#REF!</v>
      </c>
      <c r="H239" s="19" t="e">
        <f t="shared" si="18"/>
        <v>#REF!</v>
      </c>
      <c r="I239" t="e">
        <f t="shared" si="19"/>
        <v>#REF!</v>
      </c>
      <c r="J239" s="35" t="e">
        <f>#REF!</f>
        <v>#REF!</v>
      </c>
      <c r="K239" s="36" t="e">
        <f>#REF!</f>
        <v>#REF!</v>
      </c>
      <c r="L239" s="35"/>
      <c r="M239" s="37"/>
      <c r="N239" s="37"/>
      <c r="O239" s="37"/>
      <c r="P239" s="37"/>
      <c r="Q239" s="37"/>
      <c r="R239" s="37"/>
      <c r="S239" s="37"/>
      <c r="T239" s="37"/>
      <c r="U239" s="37"/>
      <c r="V239" s="37"/>
      <c r="W239" s="37"/>
      <c r="X239" s="36"/>
    </row>
    <row r="240" spans="4:24" ht="12.75">
      <c r="D240" t="s">
        <v>198</v>
      </c>
      <c r="E240">
        <v>3</v>
      </c>
      <c r="F240" t="e">
        <f>#REF!</f>
        <v>#REF!</v>
      </c>
      <c r="H240" s="19" t="e">
        <f t="shared" si="18"/>
        <v>#REF!</v>
      </c>
      <c r="I240" t="e">
        <f t="shared" si="19"/>
        <v>#REF!</v>
      </c>
      <c r="J240" s="35" t="e">
        <f>#REF!</f>
        <v>#REF!</v>
      </c>
      <c r="K240" s="36" t="e">
        <f>#REF!</f>
        <v>#REF!</v>
      </c>
      <c r="L240" s="35"/>
      <c r="M240" s="37"/>
      <c r="N240" s="37"/>
      <c r="O240" s="37"/>
      <c r="P240" s="37"/>
      <c r="Q240" s="37"/>
      <c r="R240" s="37"/>
      <c r="S240" s="37"/>
      <c r="T240" s="37"/>
      <c r="U240" s="37"/>
      <c r="V240" s="37"/>
      <c r="W240" s="37"/>
      <c r="X240" s="36"/>
    </row>
    <row r="241" spans="4:24" ht="12.75">
      <c r="D241" t="s">
        <v>198</v>
      </c>
      <c r="E241">
        <v>3</v>
      </c>
      <c r="F241" t="e">
        <f>#REF!</f>
        <v>#REF!</v>
      </c>
      <c r="H241" s="19" t="e">
        <f t="shared" si="18"/>
        <v>#REF!</v>
      </c>
      <c r="I241" t="e">
        <f t="shared" si="19"/>
        <v>#REF!</v>
      </c>
      <c r="J241" s="35" t="e">
        <f>#REF!</f>
        <v>#REF!</v>
      </c>
      <c r="K241" s="36" t="e">
        <f>#REF!</f>
        <v>#REF!</v>
      </c>
      <c r="L241" s="35"/>
      <c r="M241" s="37"/>
      <c r="N241" s="37"/>
      <c r="O241" s="37"/>
      <c r="P241" s="37"/>
      <c r="Q241" s="37"/>
      <c r="R241" s="37"/>
      <c r="S241" s="37"/>
      <c r="T241" s="37"/>
      <c r="U241" s="37"/>
      <c r="V241" s="37"/>
      <c r="W241" s="37"/>
      <c r="X241" s="36"/>
    </row>
    <row r="242" spans="4:24" ht="12.75">
      <c r="D242" t="s">
        <v>198</v>
      </c>
      <c r="E242">
        <v>3</v>
      </c>
      <c r="F242" t="e">
        <f>#REF!</f>
        <v>#REF!</v>
      </c>
      <c r="H242" s="19" t="e">
        <f t="shared" si="18"/>
        <v>#REF!</v>
      </c>
      <c r="I242" t="e">
        <f t="shared" si="19"/>
        <v>#REF!</v>
      </c>
      <c r="J242" s="35" t="e">
        <f>#REF!</f>
        <v>#REF!</v>
      </c>
      <c r="K242" s="36" t="e">
        <f>#REF!</f>
        <v>#REF!</v>
      </c>
      <c r="L242" s="35"/>
      <c r="M242" s="37"/>
      <c r="N242" s="37"/>
      <c r="O242" s="37"/>
      <c r="P242" s="37"/>
      <c r="Q242" s="37"/>
      <c r="R242" s="37"/>
      <c r="S242" s="37"/>
      <c r="T242" s="37"/>
      <c r="U242" s="37"/>
      <c r="V242" s="37"/>
      <c r="W242" s="37"/>
      <c r="X242" s="36"/>
    </row>
    <row r="243" spans="4:24" ht="12.75">
      <c r="D243" t="s">
        <v>198</v>
      </c>
      <c r="E243">
        <v>3</v>
      </c>
      <c r="F243" t="e">
        <f>#REF!</f>
        <v>#REF!</v>
      </c>
      <c r="H243" s="19" t="e">
        <f t="shared" si="18"/>
        <v>#REF!</v>
      </c>
      <c r="I243" t="e">
        <f t="shared" si="19"/>
        <v>#REF!</v>
      </c>
      <c r="J243" s="35" t="e">
        <f>#REF!</f>
        <v>#REF!</v>
      </c>
      <c r="K243" s="36" t="e">
        <f>#REF!</f>
        <v>#REF!</v>
      </c>
      <c r="L243" s="35"/>
      <c r="M243" s="37"/>
      <c r="N243" s="37"/>
      <c r="O243" s="37"/>
      <c r="P243" s="37"/>
      <c r="Q243" s="37"/>
      <c r="R243" s="37"/>
      <c r="S243" s="37"/>
      <c r="T243" s="37"/>
      <c r="U243" s="37"/>
      <c r="V243" s="37"/>
      <c r="W243" s="37"/>
      <c r="X243" s="36"/>
    </row>
    <row r="244" spans="4:24" ht="12.75">
      <c r="D244" t="s">
        <v>198</v>
      </c>
      <c r="E244">
        <v>3</v>
      </c>
      <c r="F244" t="e">
        <f>#REF!</f>
        <v>#REF!</v>
      </c>
      <c r="H244" s="19" t="e">
        <f t="shared" si="18"/>
        <v>#REF!</v>
      </c>
      <c r="I244" t="e">
        <f t="shared" si="19"/>
        <v>#REF!</v>
      </c>
      <c r="J244" s="35" t="e">
        <f>#REF!</f>
        <v>#REF!</v>
      </c>
      <c r="K244" s="36" t="e">
        <f>#REF!</f>
        <v>#REF!</v>
      </c>
      <c r="L244" s="35"/>
      <c r="M244" s="37"/>
      <c r="N244" s="37"/>
      <c r="O244" s="37"/>
      <c r="P244" s="37"/>
      <c r="Q244" s="37"/>
      <c r="R244" s="37"/>
      <c r="S244" s="37"/>
      <c r="T244" s="37"/>
      <c r="U244" s="37"/>
      <c r="V244" s="37"/>
      <c r="W244" s="37"/>
      <c r="X244" s="36"/>
    </row>
    <row r="245" spans="4:24" ht="12.75">
      <c r="D245" t="s">
        <v>198</v>
      </c>
      <c r="E245">
        <v>3</v>
      </c>
      <c r="F245" t="e">
        <f>#REF!</f>
        <v>#REF!</v>
      </c>
      <c r="H245" s="19" t="e">
        <f t="shared" si="18"/>
        <v>#REF!</v>
      </c>
      <c r="I245" t="e">
        <f t="shared" si="19"/>
        <v>#REF!</v>
      </c>
      <c r="J245" s="35" t="e">
        <f>#REF!</f>
        <v>#REF!</v>
      </c>
      <c r="K245" s="36" t="e">
        <f>#REF!</f>
        <v>#REF!</v>
      </c>
      <c r="L245" s="35"/>
      <c r="M245" s="37"/>
      <c r="N245" s="37"/>
      <c r="O245" s="37"/>
      <c r="P245" s="37"/>
      <c r="Q245" s="37"/>
      <c r="R245" s="37"/>
      <c r="S245" s="37"/>
      <c r="T245" s="37"/>
      <c r="U245" s="37"/>
      <c r="V245" s="37"/>
      <c r="W245" s="37"/>
      <c r="X245" s="36"/>
    </row>
    <row r="246" spans="4:24" ht="12.75">
      <c r="D246" t="s">
        <v>198</v>
      </c>
      <c r="E246">
        <v>3</v>
      </c>
      <c r="F246" t="e">
        <f>#REF!</f>
        <v>#REF!</v>
      </c>
      <c r="H246" s="19" t="e">
        <f t="shared" si="18"/>
        <v>#REF!</v>
      </c>
      <c r="I246" t="e">
        <f t="shared" si="19"/>
        <v>#REF!</v>
      </c>
      <c r="J246" s="35" t="e">
        <f>#REF!</f>
        <v>#REF!</v>
      </c>
      <c r="K246" s="36" t="e">
        <f>#REF!</f>
        <v>#REF!</v>
      </c>
      <c r="L246" s="35"/>
      <c r="M246" s="37"/>
      <c r="N246" s="37"/>
      <c r="O246" s="37"/>
      <c r="P246" s="37"/>
      <c r="Q246" s="37"/>
      <c r="R246" s="37"/>
      <c r="S246" s="37"/>
      <c r="T246" s="37"/>
      <c r="U246" s="37"/>
      <c r="V246" s="37"/>
      <c r="W246" s="37"/>
      <c r="X246" s="36"/>
    </row>
    <row r="247" spans="4:24" ht="12.75">
      <c r="D247" t="s">
        <v>198</v>
      </c>
      <c r="E247">
        <v>3</v>
      </c>
      <c r="F247" t="e">
        <f>#REF!</f>
        <v>#REF!</v>
      </c>
      <c r="H247" s="19" t="e">
        <f t="shared" si="18"/>
        <v>#REF!</v>
      </c>
      <c r="I247" t="e">
        <f t="shared" si="19"/>
        <v>#REF!</v>
      </c>
      <c r="J247" s="35" t="e">
        <f>#REF!</f>
        <v>#REF!</v>
      </c>
      <c r="K247" s="36" t="e">
        <f>#REF!</f>
        <v>#REF!</v>
      </c>
      <c r="L247" s="35"/>
      <c r="M247" s="37"/>
      <c r="N247" s="37"/>
      <c r="O247" s="37"/>
      <c r="P247" s="37"/>
      <c r="Q247" s="37"/>
      <c r="R247" s="37"/>
      <c r="S247" s="37"/>
      <c r="T247" s="37"/>
      <c r="U247" s="37"/>
      <c r="V247" s="37"/>
      <c r="W247" s="37"/>
      <c r="X247" s="36"/>
    </row>
    <row r="248" spans="4:24" ht="12.75">
      <c r="D248" t="s">
        <v>198</v>
      </c>
      <c r="E248">
        <v>3</v>
      </c>
      <c r="F248" t="e">
        <f>#REF!</f>
        <v>#REF!</v>
      </c>
      <c r="H248" s="19" t="e">
        <f t="shared" si="18"/>
        <v>#REF!</v>
      </c>
      <c r="I248" t="e">
        <f t="shared" si="19"/>
        <v>#REF!</v>
      </c>
      <c r="J248" s="35" t="e">
        <f>#REF!</f>
        <v>#REF!</v>
      </c>
      <c r="K248" s="36" t="e">
        <f>#REF!</f>
        <v>#REF!</v>
      </c>
      <c r="L248" s="35"/>
      <c r="M248" s="37"/>
      <c r="N248" s="37"/>
      <c r="O248" s="37"/>
      <c r="P248" s="37"/>
      <c r="Q248" s="37"/>
      <c r="R248" s="37"/>
      <c r="S248" s="37"/>
      <c r="T248" s="37"/>
      <c r="U248" s="37"/>
      <c r="V248" s="37"/>
      <c r="W248" s="37"/>
      <c r="X248" s="36"/>
    </row>
    <row r="249" spans="4:24" ht="12.75">
      <c r="D249" t="s">
        <v>198</v>
      </c>
      <c r="E249">
        <v>3</v>
      </c>
      <c r="F249" t="e">
        <f>#REF!</f>
        <v>#REF!</v>
      </c>
      <c r="H249" s="19" t="e">
        <f t="shared" si="18"/>
        <v>#REF!</v>
      </c>
      <c r="I249" t="e">
        <f t="shared" si="19"/>
        <v>#REF!</v>
      </c>
      <c r="J249" s="35" t="e">
        <f>#REF!</f>
        <v>#REF!</v>
      </c>
      <c r="K249" s="36" t="e">
        <f>#REF!</f>
        <v>#REF!</v>
      </c>
      <c r="L249" s="35"/>
      <c r="M249" s="37"/>
      <c r="N249" s="37"/>
      <c r="O249" s="37"/>
      <c r="P249" s="37"/>
      <c r="Q249" s="37"/>
      <c r="R249" s="37"/>
      <c r="S249" s="37"/>
      <c r="T249" s="37"/>
      <c r="U249" s="37"/>
      <c r="V249" s="37"/>
      <c r="W249" s="37"/>
      <c r="X249" s="36"/>
    </row>
    <row r="250" spans="4:24" ht="12.75">
      <c r="D250" t="s">
        <v>198</v>
      </c>
      <c r="E250">
        <v>3</v>
      </c>
      <c r="F250" t="e">
        <f>#REF!</f>
        <v>#REF!</v>
      </c>
      <c r="H250" s="19" t="e">
        <f t="shared" si="18"/>
        <v>#REF!</v>
      </c>
      <c r="I250" t="e">
        <f t="shared" si="19"/>
        <v>#REF!</v>
      </c>
      <c r="J250" s="35" t="e">
        <f>#REF!</f>
        <v>#REF!</v>
      </c>
      <c r="K250" s="36" t="e">
        <f>#REF!</f>
        <v>#REF!</v>
      </c>
      <c r="L250" s="35"/>
      <c r="M250" s="37"/>
      <c r="N250" s="37"/>
      <c r="O250" s="37"/>
      <c r="P250" s="37"/>
      <c r="Q250" s="37"/>
      <c r="R250" s="37"/>
      <c r="S250" s="37"/>
      <c r="T250" s="37"/>
      <c r="U250" s="37"/>
      <c r="V250" s="37"/>
      <c r="W250" s="37"/>
      <c r="X250" s="36"/>
    </row>
    <row r="251" spans="4:24" ht="12.75">
      <c r="D251" t="s">
        <v>198</v>
      </c>
      <c r="E251">
        <v>3</v>
      </c>
      <c r="F251" t="e">
        <f>#REF!</f>
        <v>#REF!</v>
      </c>
      <c r="H251" s="19" t="e">
        <f t="shared" si="18"/>
        <v>#REF!</v>
      </c>
      <c r="I251" t="e">
        <f t="shared" si="19"/>
        <v>#REF!</v>
      </c>
      <c r="J251" s="35" t="e">
        <f>#REF!</f>
        <v>#REF!</v>
      </c>
      <c r="K251" s="36" t="e">
        <f>#REF!</f>
        <v>#REF!</v>
      </c>
      <c r="L251" s="35"/>
      <c r="M251" s="37"/>
      <c r="N251" s="37"/>
      <c r="O251" s="37"/>
      <c r="P251" s="37"/>
      <c r="Q251" s="37"/>
      <c r="R251" s="37"/>
      <c r="S251" s="37"/>
      <c r="T251" s="37"/>
      <c r="U251" s="37"/>
      <c r="V251" s="37"/>
      <c r="W251" s="37"/>
      <c r="X251" s="36"/>
    </row>
    <row r="252" spans="4:24" ht="12.75">
      <c r="D252" t="s">
        <v>198</v>
      </c>
      <c r="E252">
        <v>3</v>
      </c>
      <c r="F252" t="e">
        <f>#REF!</f>
        <v>#REF!</v>
      </c>
      <c r="H252" s="19" t="e">
        <f t="shared" si="18"/>
        <v>#REF!</v>
      </c>
      <c r="I252" t="e">
        <f t="shared" si="19"/>
        <v>#REF!</v>
      </c>
      <c r="J252" s="35" t="e">
        <f>#REF!</f>
        <v>#REF!</v>
      </c>
      <c r="K252" s="36" t="e">
        <f>#REF!</f>
        <v>#REF!</v>
      </c>
      <c r="L252" s="35"/>
      <c r="M252" s="37"/>
      <c r="N252" s="37"/>
      <c r="O252" s="37"/>
      <c r="P252" s="37"/>
      <c r="Q252" s="37"/>
      <c r="R252" s="37"/>
      <c r="S252" s="37"/>
      <c r="T252" s="37"/>
      <c r="U252" s="37"/>
      <c r="V252" s="37"/>
      <c r="W252" s="37"/>
      <c r="X252" s="36"/>
    </row>
    <row r="253" spans="4:24" ht="12.75">
      <c r="D253" t="s">
        <v>198</v>
      </c>
      <c r="E253">
        <v>3</v>
      </c>
      <c r="F253" t="e">
        <f>#REF!</f>
        <v>#REF!</v>
      </c>
      <c r="H253" s="19" t="e">
        <f t="shared" si="18"/>
        <v>#REF!</v>
      </c>
      <c r="I253" t="e">
        <f t="shared" si="19"/>
        <v>#REF!</v>
      </c>
      <c r="J253" s="35" t="e">
        <f>#REF!</f>
        <v>#REF!</v>
      </c>
      <c r="K253" s="36" t="e">
        <f>#REF!</f>
        <v>#REF!</v>
      </c>
      <c r="L253" s="35"/>
      <c r="M253" s="37"/>
      <c r="N253" s="37"/>
      <c r="O253" s="37"/>
      <c r="P253" s="37"/>
      <c r="Q253" s="37"/>
      <c r="R253" s="37"/>
      <c r="S253" s="37"/>
      <c r="T253" s="37"/>
      <c r="U253" s="37"/>
      <c r="V253" s="37"/>
      <c r="W253" s="37"/>
      <c r="X253" s="36"/>
    </row>
    <row r="254" spans="4:24" ht="12.75">
      <c r="D254" t="s">
        <v>198</v>
      </c>
      <c r="E254">
        <v>3</v>
      </c>
      <c r="F254" t="e">
        <f>#REF!</f>
        <v>#REF!</v>
      </c>
      <c r="H254" s="19" t="e">
        <f t="shared" si="18"/>
        <v>#REF!</v>
      </c>
      <c r="I254" t="e">
        <f t="shared" si="19"/>
        <v>#REF!</v>
      </c>
      <c r="J254" s="35" t="e">
        <f>#REF!</f>
        <v>#REF!</v>
      </c>
      <c r="K254" s="36" t="e">
        <f>#REF!</f>
        <v>#REF!</v>
      </c>
      <c r="L254" s="35"/>
      <c r="M254" s="37"/>
      <c r="N254" s="37"/>
      <c r="O254" s="37"/>
      <c r="P254" s="37"/>
      <c r="Q254" s="37"/>
      <c r="R254" s="37"/>
      <c r="S254" s="37"/>
      <c r="T254" s="37"/>
      <c r="U254" s="37"/>
      <c r="V254" s="37"/>
      <c r="W254" s="37"/>
      <c r="X254" s="36"/>
    </row>
    <row r="255" spans="4:24" ht="12.75">
      <c r="D255" t="s">
        <v>198</v>
      </c>
      <c r="E255">
        <v>3</v>
      </c>
      <c r="F255" t="e">
        <f>#REF!</f>
        <v>#REF!</v>
      </c>
      <c r="H255" s="19" t="e">
        <f t="shared" si="18"/>
        <v>#REF!</v>
      </c>
      <c r="I255" t="e">
        <f t="shared" si="19"/>
        <v>#REF!</v>
      </c>
      <c r="J255" s="35" t="e">
        <f>#REF!</f>
        <v>#REF!</v>
      </c>
      <c r="K255" s="36" t="e">
        <f>#REF!</f>
        <v>#REF!</v>
      </c>
      <c r="L255" s="35"/>
      <c r="M255" s="37"/>
      <c r="N255" s="37"/>
      <c r="O255" s="37"/>
      <c r="P255" s="37"/>
      <c r="Q255" s="37"/>
      <c r="R255" s="37"/>
      <c r="S255" s="37"/>
      <c r="T255" s="37"/>
      <c r="U255" s="37"/>
      <c r="V255" s="37"/>
      <c r="W255" s="37"/>
      <c r="X255" s="36"/>
    </row>
    <row r="256" spans="4:24" ht="12.75">
      <c r="D256" t="s">
        <v>198</v>
      </c>
      <c r="E256">
        <v>3</v>
      </c>
      <c r="F256" t="e">
        <f>#REF!</f>
        <v>#REF!</v>
      </c>
      <c r="H256" s="19" t="e">
        <f t="shared" si="18"/>
        <v>#REF!</v>
      </c>
      <c r="I256" t="e">
        <f t="shared" si="19"/>
        <v>#REF!</v>
      </c>
      <c r="J256" s="35" t="e">
        <f>#REF!</f>
        <v>#REF!</v>
      </c>
      <c r="K256" s="36" t="e">
        <f>#REF!</f>
        <v>#REF!</v>
      </c>
      <c r="L256" s="35"/>
      <c r="M256" s="37"/>
      <c r="N256" s="37"/>
      <c r="O256" s="37"/>
      <c r="P256" s="37"/>
      <c r="Q256" s="37"/>
      <c r="R256" s="37"/>
      <c r="S256" s="37"/>
      <c r="T256" s="37"/>
      <c r="U256" s="37"/>
      <c r="V256" s="37"/>
      <c r="W256" s="37"/>
      <c r="X256" s="36"/>
    </row>
    <row r="257" spans="4:24" ht="12.75">
      <c r="D257" t="s">
        <v>198</v>
      </c>
      <c r="E257">
        <v>3</v>
      </c>
      <c r="F257" t="e">
        <f>#REF!</f>
        <v>#REF!</v>
      </c>
      <c r="H257" s="19" t="e">
        <f t="shared" si="18"/>
        <v>#REF!</v>
      </c>
      <c r="I257" t="e">
        <f t="shared" si="19"/>
        <v>#REF!</v>
      </c>
      <c r="J257" s="35" t="e">
        <f>#REF!</f>
        <v>#REF!</v>
      </c>
      <c r="K257" s="36" t="e">
        <f>#REF!</f>
        <v>#REF!</v>
      </c>
      <c r="L257" s="35"/>
      <c r="M257" s="37"/>
      <c r="N257" s="37"/>
      <c r="O257" s="37"/>
      <c r="P257" s="37"/>
      <c r="Q257" s="37"/>
      <c r="R257" s="37"/>
      <c r="S257" s="37"/>
      <c r="T257" s="37"/>
      <c r="U257" s="37"/>
      <c r="V257" s="37"/>
      <c r="W257" s="37"/>
      <c r="X257" s="36"/>
    </row>
    <row r="258" spans="4:24" ht="12.75">
      <c r="D258" t="s">
        <v>198</v>
      </c>
      <c r="E258">
        <v>3</v>
      </c>
      <c r="F258" t="e">
        <f>#REF!</f>
        <v>#REF!</v>
      </c>
      <c r="H258" s="19" t="e">
        <f t="shared" si="18"/>
        <v>#REF!</v>
      </c>
      <c r="I258" t="e">
        <f t="shared" si="19"/>
        <v>#REF!</v>
      </c>
      <c r="J258" s="35" t="e">
        <f>#REF!</f>
        <v>#REF!</v>
      </c>
      <c r="K258" s="36" t="e">
        <f>#REF!</f>
        <v>#REF!</v>
      </c>
      <c r="L258" s="35"/>
      <c r="M258" s="37"/>
      <c r="N258" s="37"/>
      <c r="O258" s="37"/>
      <c r="P258" s="37"/>
      <c r="Q258" s="37"/>
      <c r="R258" s="37"/>
      <c r="S258" s="37"/>
      <c r="T258" s="37"/>
      <c r="U258" s="37"/>
      <c r="V258" s="37"/>
      <c r="W258" s="37"/>
      <c r="X258" s="36"/>
    </row>
    <row r="259" spans="4:24" ht="12.75">
      <c r="D259" t="s">
        <v>198</v>
      </c>
      <c r="E259">
        <v>3</v>
      </c>
      <c r="F259" t="e">
        <f>#REF!</f>
        <v>#REF!</v>
      </c>
      <c r="H259" s="19" t="e">
        <f t="shared" si="18"/>
        <v>#REF!</v>
      </c>
      <c r="I259" t="e">
        <f t="shared" si="19"/>
        <v>#REF!</v>
      </c>
      <c r="J259" s="35" t="e">
        <f>#REF!</f>
        <v>#REF!</v>
      </c>
      <c r="K259" s="36" t="e">
        <f>#REF!</f>
        <v>#REF!</v>
      </c>
      <c r="L259" s="35"/>
      <c r="M259" s="37"/>
      <c r="N259" s="37"/>
      <c r="O259" s="37"/>
      <c r="P259" s="37"/>
      <c r="Q259" s="37"/>
      <c r="R259" s="37"/>
      <c r="S259" s="37"/>
      <c r="T259" s="37"/>
      <c r="U259" s="37"/>
      <c r="V259" s="37"/>
      <c r="W259" s="37"/>
      <c r="X259" s="36"/>
    </row>
    <row r="260" spans="4:24" ht="12.75">
      <c r="D260" t="s">
        <v>198</v>
      </c>
      <c r="E260">
        <v>3</v>
      </c>
      <c r="F260" t="e">
        <f>#REF!</f>
        <v>#REF!</v>
      </c>
      <c r="H260" s="19" t="e">
        <f t="shared" si="18"/>
        <v>#REF!</v>
      </c>
      <c r="I260" t="e">
        <f t="shared" si="19"/>
        <v>#REF!</v>
      </c>
      <c r="J260" s="35" t="e">
        <f>#REF!</f>
        <v>#REF!</v>
      </c>
      <c r="K260" s="36" t="e">
        <f>#REF!</f>
        <v>#REF!</v>
      </c>
      <c r="L260" s="35"/>
      <c r="M260" s="37"/>
      <c r="N260" s="37"/>
      <c r="O260" s="37"/>
      <c r="P260" s="37"/>
      <c r="Q260" s="37"/>
      <c r="R260" s="37"/>
      <c r="S260" s="37"/>
      <c r="T260" s="37"/>
      <c r="U260" s="37"/>
      <c r="V260" s="37"/>
      <c r="W260" s="37"/>
      <c r="X260" s="36"/>
    </row>
    <row r="261" spans="4:24" ht="12.75">
      <c r="D261" t="s">
        <v>198</v>
      </c>
      <c r="E261">
        <v>3</v>
      </c>
      <c r="F261" t="e">
        <f>#REF!</f>
        <v>#REF!</v>
      </c>
      <c r="H261" s="19" t="e">
        <f t="shared" si="18"/>
        <v>#REF!</v>
      </c>
      <c r="I261" t="e">
        <f t="shared" si="19"/>
        <v>#REF!</v>
      </c>
      <c r="J261" s="35" t="e">
        <f>#REF!</f>
        <v>#REF!</v>
      </c>
      <c r="K261" s="36" t="e">
        <f>#REF!</f>
        <v>#REF!</v>
      </c>
      <c r="L261" s="35"/>
      <c r="M261" s="37"/>
      <c r="N261" s="37"/>
      <c r="O261" s="37"/>
      <c r="P261" s="37"/>
      <c r="Q261" s="37"/>
      <c r="R261" s="37"/>
      <c r="S261" s="37"/>
      <c r="T261" s="37"/>
      <c r="U261" s="37"/>
      <c r="V261" s="37"/>
      <c r="W261" s="37"/>
      <c r="X261" s="36"/>
    </row>
    <row r="262" spans="4:24" ht="12.75">
      <c r="D262" t="s">
        <v>198</v>
      </c>
      <c r="E262">
        <v>3</v>
      </c>
      <c r="F262" t="e">
        <f>#REF!</f>
        <v>#REF!</v>
      </c>
      <c r="H262" s="19" t="e">
        <f t="shared" si="18"/>
        <v>#REF!</v>
      </c>
      <c r="I262" t="e">
        <f t="shared" si="19"/>
        <v>#REF!</v>
      </c>
      <c r="J262" s="35" t="e">
        <f>#REF!</f>
        <v>#REF!</v>
      </c>
      <c r="K262" s="36" t="e">
        <f>#REF!</f>
        <v>#REF!</v>
      </c>
      <c r="L262" s="35"/>
      <c r="M262" s="37"/>
      <c r="N262" s="37"/>
      <c r="O262" s="37"/>
      <c r="P262" s="37"/>
      <c r="Q262" s="37"/>
      <c r="R262" s="37"/>
      <c r="S262" s="37"/>
      <c r="T262" s="37"/>
      <c r="U262" s="37"/>
      <c r="V262" s="37"/>
      <c r="W262" s="37"/>
      <c r="X262" s="36"/>
    </row>
    <row r="263" spans="4:24" ht="12.75">
      <c r="D263" t="s">
        <v>198</v>
      </c>
      <c r="E263">
        <v>3</v>
      </c>
      <c r="F263" t="e">
        <f>#REF!</f>
        <v>#REF!</v>
      </c>
      <c r="H263" s="19" t="e">
        <f t="shared" si="18"/>
        <v>#REF!</v>
      </c>
      <c r="I263" t="e">
        <f t="shared" si="19"/>
        <v>#REF!</v>
      </c>
      <c r="J263" s="35" t="e">
        <f>#REF!</f>
        <v>#REF!</v>
      </c>
      <c r="K263" s="36" t="e">
        <f>#REF!</f>
        <v>#REF!</v>
      </c>
      <c r="L263" s="35"/>
      <c r="M263" s="37"/>
      <c r="N263" s="37"/>
      <c r="O263" s="37"/>
      <c r="P263" s="37"/>
      <c r="Q263" s="37"/>
      <c r="R263" s="37"/>
      <c r="S263" s="37"/>
      <c r="T263" s="37"/>
      <c r="U263" s="37"/>
      <c r="V263" s="37"/>
      <c r="W263" s="37"/>
      <c r="X263" s="36"/>
    </row>
    <row r="264" spans="4:24" ht="12.75">
      <c r="D264" t="s">
        <v>198</v>
      </c>
      <c r="E264">
        <v>3</v>
      </c>
      <c r="F264" t="e">
        <f>#REF!</f>
        <v>#REF!</v>
      </c>
      <c r="H264" s="19" t="e">
        <f t="shared" si="18"/>
        <v>#REF!</v>
      </c>
      <c r="I264" t="e">
        <f t="shared" si="19"/>
        <v>#REF!</v>
      </c>
      <c r="J264" s="35" t="e">
        <f>#REF!</f>
        <v>#REF!</v>
      </c>
      <c r="K264" s="36" t="e">
        <f>#REF!</f>
        <v>#REF!</v>
      </c>
      <c r="L264" s="35"/>
      <c r="M264" s="37"/>
      <c r="N264" s="37"/>
      <c r="O264" s="37"/>
      <c r="P264" s="37"/>
      <c r="Q264" s="37"/>
      <c r="R264" s="37"/>
      <c r="S264" s="37"/>
      <c r="T264" s="37"/>
      <c r="U264" s="37"/>
      <c r="V264" s="37"/>
      <c r="W264" s="37"/>
      <c r="X264" s="36"/>
    </row>
    <row r="265" spans="4:24" ht="12.75">
      <c r="D265" t="s">
        <v>198</v>
      </c>
      <c r="E265">
        <v>3</v>
      </c>
      <c r="F265" t="e">
        <f>#REF!</f>
        <v>#REF!</v>
      </c>
      <c r="H265" s="19" t="e">
        <f t="shared" si="18"/>
        <v>#REF!</v>
      </c>
      <c r="I265" t="e">
        <f t="shared" si="19"/>
        <v>#REF!</v>
      </c>
      <c r="J265" s="35" t="e">
        <f>#REF!</f>
        <v>#REF!</v>
      </c>
      <c r="K265" s="36" t="e">
        <f>#REF!</f>
        <v>#REF!</v>
      </c>
      <c r="L265" s="35"/>
      <c r="M265" s="37"/>
      <c r="N265" s="37"/>
      <c r="O265" s="37"/>
      <c r="P265" s="37"/>
      <c r="Q265" s="37"/>
      <c r="R265" s="37"/>
      <c r="S265" s="37"/>
      <c r="T265" s="37"/>
      <c r="U265" s="37"/>
      <c r="V265" s="37"/>
      <c r="W265" s="37"/>
      <c r="X265" s="36"/>
    </row>
    <row r="266" spans="4:24" ht="12.75">
      <c r="D266" t="s">
        <v>198</v>
      </c>
      <c r="E266">
        <v>3</v>
      </c>
      <c r="F266" t="e">
        <f>#REF!</f>
        <v>#REF!</v>
      </c>
      <c r="H266" s="19" t="e">
        <f t="shared" si="18"/>
        <v>#REF!</v>
      </c>
      <c r="I266" t="e">
        <f t="shared" si="19"/>
        <v>#REF!</v>
      </c>
      <c r="J266" s="35" t="e">
        <f>#REF!</f>
        <v>#REF!</v>
      </c>
      <c r="K266" s="36" t="e">
        <f>#REF!</f>
        <v>#REF!</v>
      </c>
      <c r="L266" s="35"/>
      <c r="M266" s="37"/>
      <c r="N266" s="37"/>
      <c r="O266" s="37"/>
      <c r="P266" s="37"/>
      <c r="Q266" s="37"/>
      <c r="R266" s="37"/>
      <c r="S266" s="37"/>
      <c r="T266" s="37"/>
      <c r="U266" s="37"/>
      <c r="V266" s="37"/>
      <c r="W266" s="37"/>
      <c r="X266" s="36"/>
    </row>
    <row r="267" spans="4:24" ht="12.75">
      <c r="D267" t="s">
        <v>198</v>
      </c>
      <c r="E267">
        <v>3</v>
      </c>
      <c r="F267" t="e">
        <f>#REF!</f>
        <v>#REF!</v>
      </c>
      <c r="H267" s="19" t="e">
        <f t="shared" si="18"/>
        <v>#REF!</v>
      </c>
      <c r="I267" t="e">
        <f t="shared" si="19"/>
        <v>#REF!</v>
      </c>
      <c r="J267" s="35" t="e">
        <f>#REF!</f>
        <v>#REF!</v>
      </c>
      <c r="K267" s="36" t="e">
        <f>#REF!</f>
        <v>#REF!</v>
      </c>
      <c r="L267" s="35"/>
      <c r="M267" s="37"/>
      <c r="N267" s="37"/>
      <c r="O267" s="37"/>
      <c r="P267" s="37"/>
      <c r="Q267" s="37"/>
      <c r="R267" s="37"/>
      <c r="S267" s="37"/>
      <c r="T267" s="37"/>
      <c r="U267" s="37"/>
      <c r="V267" s="37"/>
      <c r="W267" s="37"/>
      <c r="X267" s="36"/>
    </row>
    <row r="268" spans="4:24" ht="12.75">
      <c r="D268" t="s">
        <v>198</v>
      </c>
      <c r="E268">
        <v>3</v>
      </c>
      <c r="F268" t="e">
        <f>#REF!</f>
        <v>#REF!</v>
      </c>
      <c r="H268" s="19" t="e">
        <f t="shared" si="18"/>
        <v>#REF!</v>
      </c>
      <c r="I268" t="e">
        <f t="shared" si="19"/>
        <v>#REF!</v>
      </c>
      <c r="J268" s="35" t="e">
        <f>#REF!</f>
        <v>#REF!</v>
      </c>
      <c r="K268" s="36" t="e">
        <f>#REF!</f>
        <v>#REF!</v>
      </c>
      <c r="L268" s="35"/>
      <c r="M268" s="37"/>
      <c r="N268" s="37"/>
      <c r="O268" s="37"/>
      <c r="P268" s="37"/>
      <c r="Q268" s="37"/>
      <c r="R268" s="37"/>
      <c r="S268" s="37"/>
      <c r="T268" s="37"/>
      <c r="U268" s="37"/>
      <c r="V268" s="37"/>
      <c r="W268" s="37"/>
      <c r="X268" s="36"/>
    </row>
    <row r="269" spans="4:24" ht="12.75">
      <c r="D269" t="s">
        <v>198</v>
      </c>
      <c r="E269">
        <v>3</v>
      </c>
      <c r="F269" t="e">
        <f>#REF!</f>
        <v>#REF!</v>
      </c>
      <c r="H269" s="19" t="e">
        <f t="shared" si="18"/>
        <v>#REF!</v>
      </c>
      <c r="I269" t="e">
        <f t="shared" si="19"/>
        <v>#REF!</v>
      </c>
      <c r="J269" s="35" t="e">
        <f>#REF!</f>
        <v>#REF!</v>
      </c>
      <c r="K269" s="36" t="e">
        <f>#REF!</f>
        <v>#REF!</v>
      </c>
      <c r="L269" s="35"/>
      <c r="M269" s="37"/>
      <c r="N269" s="37"/>
      <c r="O269" s="37"/>
      <c r="P269" s="37"/>
      <c r="Q269" s="37"/>
      <c r="R269" s="37"/>
      <c r="S269" s="37"/>
      <c r="T269" s="37"/>
      <c r="U269" s="37"/>
      <c r="V269" s="37"/>
      <c r="W269" s="37"/>
      <c r="X269" s="36"/>
    </row>
    <row r="270" spans="4:24" ht="12.75">
      <c r="D270" t="s">
        <v>198</v>
      </c>
      <c r="E270">
        <v>3</v>
      </c>
      <c r="F270" t="e">
        <f>#REF!</f>
        <v>#REF!</v>
      </c>
      <c r="H270" s="19" t="e">
        <f t="shared" si="18"/>
        <v>#REF!</v>
      </c>
      <c r="I270" t="e">
        <f t="shared" si="19"/>
        <v>#REF!</v>
      </c>
      <c r="J270" s="35" t="e">
        <f>#REF!</f>
        <v>#REF!</v>
      </c>
      <c r="K270" s="36" t="e">
        <f>#REF!</f>
        <v>#REF!</v>
      </c>
      <c r="L270" s="35"/>
      <c r="M270" s="37"/>
      <c r="N270" s="37"/>
      <c r="O270" s="37"/>
      <c r="P270" s="37"/>
      <c r="Q270" s="37"/>
      <c r="R270" s="37"/>
      <c r="S270" s="37"/>
      <c r="T270" s="37"/>
      <c r="U270" s="37"/>
      <c r="V270" s="37"/>
      <c r="W270" s="37"/>
      <c r="X270" s="36"/>
    </row>
    <row r="271" spans="4:24" ht="12.75">
      <c r="D271" t="s">
        <v>198</v>
      </c>
      <c r="E271">
        <v>3</v>
      </c>
      <c r="F271" t="e">
        <f>#REF!</f>
        <v>#REF!</v>
      </c>
      <c r="H271" s="19" t="e">
        <f t="shared" si="18"/>
        <v>#REF!</v>
      </c>
      <c r="I271" t="e">
        <f t="shared" si="19"/>
        <v>#REF!</v>
      </c>
      <c r="J271" s="35" t="e">
        <f>#REF!</f>
        <v>#REF!</v>
      </c>
      <c r="K271" s="36" t="e">
        <f>#REF!</f>
        <v>#REF!</v>
      </c>
      <c r="L271" s="35"/>
      <c r="M271" s="37"/>
      <c r="N271" s="37"/>
      <c r="O271" s="37"/>
      <c r="P271" s="37"/>
      <c r="Q271" s="37"/>
      <c r="R271" s="37"/>
      <c r="S271" s="37"/>
      <c r="T271" s="37"/>
      <c r="U271" s="37"/>
      <c r="V271" s="37"/>
      <c r="W271" s="37"/>
      <c r="X271" s="36"/>
    </row>
    <row r="272" spans="4:24" ht="12.75">
      <c r="D272" t="s">
        <v>198</v>
      </c>
      <c r="E272">
        <v>3</v>
      </c>
      <c r="F272" t="e">
        <f>#REF!</f>
        <v>#REF!</v>
      </c>
      <c r="H272" s="19" t="e">
        <f t="shared" si="18"/>
        <v>#REF!</v>
      </c>
      <c r="I272" t="e">
        <f t="shared" si="19"/>
        <v>#REF!</v>
      </c>
      <c r="J272" s="35" t="e">
        <f>#REF!</f>
        <v>#REF!</v>
      </c>
      <c r="K272" s="36" t="e">
        <f>#REF!</f>
        <v>#REF!</v>
      </c>
      <c r="L272" s="35"/>
      <c r="M272" s="37"/>
      <c r="N272" s="37"/>
      <c r="O272" s="37"/>
      <c r="P272" s="37"/>
      <c r="Q272" s="37"/>
      <c r="R272" s="37"/>
      <c r="S272" s="37"/>
      <c r="T272" s="37"/>
      <c r="U272" s="37"/>
      <c r="V272" s="37"/>
      <c r="W272" s="37"/>
      <c r="X272" s="36"/>
    </row>
    <row r="273" spans="4:24" ht="12.75">
      <c r="D273" t="s">
        <v>198</v>
      </c>
      <c r="E273">
        <v>3</v>
      </c>
      <c r="F273" t="e">
        <f>#REF!</f>
        <v>#REF!</v>
      </c>
      <c r="H273" s="19" t="e">
        <f t="shared" si="18"/>
        <v>#REF!</v>
      </c>
      <c r="I273" t="e">
        <f t="shared" si="19"/>
        <v>#REF!</v>
      </c>
      <c r="J273" s="35" t="e">
        <f>#REF!</f>
        <v>#REF!</v>
      </c>
      <c r="K273" s="36" t="e">
        <f>#REF!</f>
        <v>#REF!</v>
      </c>
      <c r="L273" s="35"/>
      <c r="M273" s="37"/>
      <c r="N273" s="37"/>
      <c r="O273" s="37"/>
      <c r="P273" s="37"/>
      <c r="Q273" s="37"/>
      <c r="R273" s="37"/>
      <c r="S273" s="37"/>
      <c r="T273" s="37"/>
      <c r="U273" s="37"/>
      <c r="V273" s="37"/>
      <c r="W273" s="37"/>
      <c r="X273" s="36"/>
    </row>
    <row r="274" spans="4:24" ht="12.75">
      <c r="D274" t="s">
        <v>198</v>
      </c>
      <c r="E274">
        <v>3</v>
      </c>
      <c r="F274" t="e">
        <f>#REF!</f>
        <v>#REF!</v>
      </c>
      <c r="H274" s="19" t="e">
        <f t="shared" si="18"/>
        <v>#REF!</v>
      </c>
      <c r="I274" t="e">
        <f t="shared" si="19"/>
        <v>#REF!</v>
      </c>
      <c r="J274" s="35" t="e">
        <f>#REF!</f>
        <v>#REF!</v>
      </c>
      <c r="K274" s="36" t="e">
        <f>#REF!</f>
        <v>#REF!</v>
      </c>
      <c r="L274" s="35"/>
      <c r="M274" s="37"/>
      <c r="N274" s="37"/>
      <c r="O274" s="37"/>
      <c r="P274" s="37"/>
      <c r="Q274" s="37"/>
      <c r="R274" s="37"/>
      <c r="S274" s="37"/>
      <c r="T274" s="37"/>
      <c r="U274" s="37"/>
      <c r="V274" s="37"/>
      <c r="W274" s="37"/>
      <c r="X274" s="36"/>
    </row>
    <row r="275" spans="4:24" ht="12.75">
      <c r="D275" t="s">
        <v>198</v>
      </c>
      <c r="E275">
        <v>3</v>
      </c>
      <c r="F275" t="e">
        <f>#REF!</f>
        <v>#REF!</v>
      </c>
      <c r="H275" s="19" t="e">
        <f t="shared" si="18"/>
        <v>#REF!</v>
      </c>
      <c r="I275" t="e">
        <f t="shared" si="19"/>
        <v>#REF!</v>
      </c>
      <c r="J275" s="35" t="e">
        <f>#REF!</f>
        <v>#REF!</v>
      </c>
      <c r="K275" s="36" t="e">
        <f>#REF!</f>
        <v>#REF!</v>
      </c>
      <c r="L275" s="35"/>
      <c r="M275" s="37"/>
      <c r="N275" s="37"/>
      <c r="O275" s="37"/>
      <c r="P275" s="37"/>
      <c r="Q275" s="37"/>
      <c r="R275" s="37"/>
      <c r="S275" s="37"/>
      <c r="T275" s="37"/>
      <c r="U275" s="37"/>
      <c r="V275" s="37"/>
      <c r="W275" s="37"/>
      <c r="X275" s="36"/>
    </row>
    <row r="276" spans="4:24" ht="12.75">
      <c r="D276" t="s">
        <v>198</v>
      </c>
      <c r="E276">
        <v>3</v>
      </c>
      <c r="F276" t="e">
        <f>#REF!</f>
        <v>#REF!</v>
      </c>
      <c r="H276" s="19" t="e">
        <f t="shared" si="18"/>
        <v>#REF!</v>
      </c>
      <c r="I276" t="e">
        <f t="shared" si="19"/>
        <v>#REF!</v>
      </c>
      <c r="J276" s="35" t="e">
        <f>#REF!</f>
        <v>#REF!</v>
      </c>
      <c r="K276" s="36" t="e">
        <f>#REF!</f>
        <v>#REF!</v>
      </c>
      <c r="L276" s="35"/>
      <c r="M276" s="37"/>
      <c r="N276" s="37"/>
      <c r="O276" s="37"/>
      <c r="P276" s="37"/>
      <c r="Q276" s="37"/>
      <c r="R276" s="37"/>
      <c r="S276" s="37"/>
      <c r="T276" s="37"/>
      <c r="U276" s="37"/>
      <c r="V276" s="37"/>
      <c r="W276" s="37"/>
      <c r="X276" s="36"/>
    </row>
    <row r="277" spans="4:24" ht="12.75">
      <c r="D277" t="s">
        <v>198</v>
      </c>
      <c r="E277">
        <v>3</v>
      </c>
      <c r="F277" t="e">
        <f>#REF!</f>
        <v>#REF!</v>
      </c>
      <c r="H277" s="19" t="e">
        <f t="shared" si="18"/>
        <v>#REF!</v>
      </c>
      <c r="I277" t="e">
        <f t="shared" si="19"/>
        <v>#REF!</v>
      </c>
      <c r="J277" s="35" t="e">
        <f>#REF!</f>
        <v>#REF!</v>
      </c>
      <c r="K277" s="36" t="e">
        <f>#REF!</f>
        <v>#REF!</v>
      </c>
      <c r="L277" s="35"/>
      <c r="M277" s="37"/>
      <c r="N277" s="37"/>
      <c r="O277" s="37"/>
      <c r="P277" s="37"/>
      <c r="Q277" s="37"/>
      <c r="R277" s="37"/>
      <c r="S277" s="37"/>
      <c r="T277" s="37"/>
      <c r="U277" s="37"/>
      <c r="V277" s="37"/>
      <c r="W277" s="37"/>
      <c r="X277" s="36"/>
    </row>
    <row r="278" spans="4:24" ht="12.75">
      <c r="D278" t="s">
        <v>198</v>
      </c>
      <c r="E278">
        <v>3</v>
      </c>
      <c r="F278" t="e">
        <f>#REF!</f>
        <v>#REF!</v>
      </c>
      <c r="H278" s="19" t="e">
        <f t="shared" si="18"/>
        <v>#REF!</v>
      </c>
      <c r="I278" t="e">
        <f t="shared" si="19"/>
        <v>#REF!</v>
      </c>
      <c r="J278" s="35" t="e">
        <f>#REF!</f>
        <v>#REF!</v>
      </c>
      <c r="K278" s="36" t="e">
        <f>#REF!</f>
        <v>#REF!</v>
      </c>
      <c r="L278" s="35"/>
      <c r="M278" s="37"/>
      <c r="N278" s="37"/>
      <c r="O278" s="37"/>
      <c r="P278" s="37"/>
      <c r="Q278" s="37"/>
      <c r="R278" s="37"/>
      <c r="S278" s="37"/>
      <c r="T278" s="37"/>
      <c r="U278" s="37"/>
      <c r="V278" s="37"/>
      <c r="W278" s="37"/>
      <c r="X278" s="36"/>
    </row>
    <row r="279" spans="4:24" ht="12.75">
      <c r="D279" t="s">
        <v>198</v>
      </c>
      <c r="E279">
        <v>3</v>
      </c>
      <c r="F279" t="e">
        <f>#REF!</f>
        <v>#REF!</v>
      </c>
      <c r="H279" s="19" t="e">
        <f t="shared" si="18"/>
        <v>#REF!</v>
      </c>
      <c r="I279" t="e">
        <f t="shared" si="19"/>
        <v>#REF!</v>
      </c>
      <c r="J279" s="35" t="e">
        <f>#REF!</f>
        <v>#REF!</v>
      </c>
      <c r="K279" s="36" t="e">
        <f>#REF!</f>
        <v>#REF!</v>
      </c>
      <c r="L279" s="35"/>
      <c r="M279" s="37"/>
      <c r="N279" s="37"/>
      <c r="O279" s="37"/>
      <c r="P279" s="37"/>
      <c r="Q279" s="37"/>
      <c r="R279" s="37"/>
      <c r="S279" s="37"/>
      <c r="T279" s="37"/>
      <c r="U279" s="37"/>
      <c r="V279" s="37"/>
      <c r="W279" s="37"/>
      <c r="X279" s="36"/>
    </row>
    <row r="280" spans="4:24" ht="12.75">
      <c r="D280" t="s">
        <v>198</v>
      </c>
      <c r="E280">
        <v>3</v>
      </c>
      <c r="F280" t="e">
        <f>#REF!</f>
        <v>#REF!</v>
      </c>
      <c r="H280" s="19" t="e">
        <f t="shared" si="18"/>
        <v>#REF!</v>
      </c>
      <c r="I280" t="e">
        <f t="shared" si="19"/>
        <v>#REF!</v>
      </c>
      <c r="J280" s="35" t="e">
        <f>#REF!</f>
        <v>#REF!</v>
      </c>
      <c r="K280" s="36" t="e">
        <f>#REF!</f>
        <v>#REF!</v>
      </c>
      <c r="L280" s="35"/>
      <c r="M280" s="37"/>
      <c r="N280" s="37"/>
      <c r="O280" s="37"/>
      <c r="P280" s="37"/>
      <c r="Q280" s="37"/>
      <c r="R280" s="37"/>
      <c r="S280" s="37"/>
      <c r="T280" s="37"/>
      <c r="U280" s="37"/>
      <c r="V280" s="37"/>
      <c r="W280" s="37"/>
      <c r="X280" s="36"/>
    </row>
    <row r="281" spans="4:24" ht="12.75">
      <c r="D281" t="s">
        <v>198</v>
      </c>
      <c r="E281">
        <v>3</v>
      </c>
      <c r="F281" t="e">
        <f>#REF!</f>
        <v>#REF!</v>
      </c>
      <c r="H281" s="19" t="e">
        <f t="shared" si="18"/>
        <v>#REF!</v>
      </c>
      <c r="I281" t="e">
        <f t="shared" si="19"/>
        <v>#REF!</v>
      </c>
      <c r="J281" s="35" t="e">
        <f>#REF!</f>
        <v>#REF!</v>
      </c>
      <c r="K281" s="36" t="e">
        <f>#REF!</f>
        <v>#REF!</v>
      </c>
      <c r="L281" s="35"/>
      <c r="M281" s="37"/>
      <c r="N281" s="37"/>
      <c r="O281" s="37"/>
      <c r="P281" s="37"/>
      <c r="Q281" s="37"/>
      <c r="R281" s="37"/>
      <c r="S281" s="37"/>
      <c r="T281" s="37"/>
      <c r="U281" s="37"/>
      <c r="V281" s="37"/>
      <c r="W281" s="37"/>
      <c r="X281" s="36"/>
    </row>
    <row r="282" spans="4:24" ht="12.75">
      <c r="D282" t="s">
        <v>198</v>
      </c>
      <c r="E282">
        <v>3</v>
      </c>
      <c r="F282" t="e">
        <f>#REF!</f>
        <v>#REF!</v>
      </c>
      <c r="H282" s="19" t="e">
        <f t="shared" si="18"/>
        <v>#REF!</v>
      </c>
      <c r="I282" t="e">
        <f t="shared" si="19"/>
        <v>#REF!</v>
      </c>
      <c r="J282" s="35" t="e">
        <f>#REF!</f>
        <v>#REF!</v>
      </c>
      <c r="K282" s="36" t="e">
        <f>#REF!</f>
        <v>#REF!</v>
      </c>
      <c r="L282" s="35"/>
      <c r="M282" s="37"/>
      <c r="N282" s="37"/>
      <c r="O282" s="37"/>
      <c r="P282" s="37"/>
      <c r="Q282" s="37"/>
      <c r="R282" s="37"/>
      <c r="S282" s="37"/>
      <c r="T282" s="37"/>
      <c r="U282" s="37"/>
      <c r="V282" s="37"/>
      <c r="W282" s="37"/>
      <c r="X282" s="36"/>
    </row>
    <row r="283" spans="4:24" ht="12.75">
      <c r="D283" t="s">
        <v>198</v>
      </c>
      <c r="E283">
        <v>3</v>
      </c>
      <c r="F283" t="e">
        <f>#REF!</f>
        <v>#REF!</v>
      </c>
      <c r="H283" s="19" t="e">
        <f t="shared" si="18"/>
        <v>#REF!</v>
      </c>
      <c r="I283" t="e">
        <f t="shared" si="19"/>
        <v>#REF!</v>
      </c>
      <c r="J283" s="35" t="e">
        <f>#REF!</f>
        <v>#REF!</v>
      </c>
      <c r="K283" s="36" t="e">
        <f>#REF!</f>
        <v>#REF!</v>
      </c>
      <c r="L283" s="35"/>
      <c r="M283" s="37"/>
      <c r="N283" s="37"/>
      <c r="O283" s="37"/>
      <c r="P283" s="37"/>
      <c r="Q283" s="37"/>
      <c r="R283" s="37"/>
      <c r="S283" s="37"/>
      <c r="T283" s="37"/>
      <c r="U283" s="37"/>
      <c r="V283" s="37"/>
      <c r="W283" s="37"/>
      <c r="X283" s="36"/>
    </row>
    <row r="284" spans="4:24" ht="12.75">
      <c r="D284" t="s">
        <v>198</v>
      </c>
      <c r="E284">
        <v>3</v>
      </c>
      <c r="F284" t="e">
        <f>#REF!</f>
        <v>#REF!</v>
      </c>
      <c r="H284" s="19" t="e">
        <f t="shared" si="18"/>
        <v>#REF!</v>
      </c>
      <c r="I284" t="e">
        <f t="shared" si="19"/>
        <v>#REF!</v>
      </c>
      <c r="J284" s="35" t="e">
        <f>#REF!</f>
        <v>#REF!</v>
      </c>
      <c r="K284" s="36" t="e">
        <f>#REF!</f>
        <v>#REF!</v>
      </c>
      <c r="L284" s="35"/>
      <c r="M284" s="37"/>
      <c r="N284" s="37"/>
      <c r="O284" s="37"/>
      <c r="P284" s="37"/>
      <c r="Q284" s="37"/>
      <c r="R284" s="37"/>
      <c r="S284" s="37"/>
      <c r="T284" s="37"/>
      <c r="U284" s="37"/>
      <c r="V284" s="37"/>
      <c r="W284" s="37"/>
      <c r="X284" s="36"/>
    </row>
    <row r="285" spans="4:24" ht="12.75">
      <c r="D285" t="s">
        <v>198</v>
      </c>
      <c r="E285">
        <v>3</v>
      </c>
      <c r="F285" t="e">
        <f>#REF!</f>
        <v>#REF!</v>
      </c>
      <c r="H285" s="19" t="e">
        <f t="shared" si="18"/>
        <v>#REF!</v>
      </c>
      <c r="I285" t="e">
        <f t="shared" si="19"/>
        <v>#REF!</v>
      </c>
      <c r="J285" s="35" t="e">
        <f>#REF!</f>
        <v>#REF!</v>
      </c>
      <c r="K285" s="36" t="e">
        <f>#REF!</f>
        <v>#REF!</v>
      </c>
      <c r="L285" s="35"/>
      <c r="M285" s="37"/>
      <c r="N285" s="37"/>
      <c r="O285" s="37"/>
      <c r="P285" s="37"/>
      <c r="Q285" s="37"/>
      <c r="R285" s="37"/>
      <c r="S285" s="37"/>
      <c r="T285" s="37"/>
      <c r="U285" s="37"/>
      <c r="V285" s="37"/>
      <c r="W285" s="37"/>
      <c r="X285" s="36"/>
    </row>
    <row r="286" spans="4:24" ht="12.75">
      <c r="D286" t="s">
        <v>198</v>
      </c>
      <c r="E286">
        <v>3</v>
      </c>
      <c r="F286" t="e">
        <f>#REF!</f>
        <v>#REF!</v>
      </c>
      <c r="H286" s="19" t="e">
        <f t="shared" si="18"/>
        <v>#REF!</v>
      </c>
      <c r="I286" t="e">
        <f t="shared" si="19"/>
        <v>#REF!</v>
      </c>
      <c r="J286" s="35" t="e">
        <f>#REF!</f>
        <v>#REF!</v>
      </c>
      <c r="K286" s="36" t="e">
        <f>#REF!</f>
        <v>#REF!</v>
      </c>
      <c r="L286" s="35"/>
      <c r="M286" s="37"/>
      <c r="N286" s="37"/>
      <c r="O286" s="37"/>
      <c r="P286" s="37"/>
      <c r="Q286" s="37"/>
      <c r="R286" s="37"/>
      <c r="S286" s="37"/>
      <c r="T286" s="37"/>
      <c r="U286" s="37"/>
      <c r="V286" s="37"/>
      <c r="W286" s="37"/>
      <c r="X286" s="36"/>
    </row>
    <row r="287" spans="4:24" ht="12.75">
      <c r="D287" t="s">
        <v>198</v>
      </c>
      <c r="E287">
        <v>3</v>
      </c>
      <c r="F287" t="e">
        <f>#REF!</f>
        <v>#REF!</v>
      </c>
      <c r="H287" s="19" t="e">
        <f t="shared" si="18"/>
        <v>#REF!</v>
      </c>
      <c r="I287" t="e">
        <f t="shared" si="19"/>
        <v>#REF!</v>
      </c>
      <c r="J287" s="35" t="e">
        <f>#REF!</f>
        <v>#REF!</v>
      </c>
      <c r="K287" s="36" t="e">
        <f>#REF!</f>
        <v>#REF!</v>
      </c>
      <c r="L287" s="35"/>
      <c r="M287" s="37"/>
      <c r="N287" s="37"/>
      <c r="O287" s="37"/>
      <c r="P287" s="37"/>
      <c r="Q287" s="37"/>
      <c r="R287" s="37"/>
      <c r="S287" s="37"/>
      <c r="T287" s="37"/>
      <c r="U287" s="37"/>
      <c r="V287" s="37"/>
      <c r="W287" s="37"/>
      <c r="X287" s="36"/>
    </row>
    <row r="288" spans="4:24" ht="12.75">
      <c r="D288" t="s">
        <v>198</v>
      </c>
      <c r="E288">
        <v>3</v>
      </c>
      <c r="F288" t="e">
        <f>#REF!</f>
        <v>#REF!</v>
      </c>
      <c r="H288" s="19" t="e">
        <f t="shared" si="18"/>
        <v>#REF!</v>
      </c>
      <c r="I288" t="e">
        <f t="shared" si="19"/>
        <v>#REF!</v>
      </c>
      <c r="J288" s="35" t="e">
        <f>#REF!</f>
        <v>#REF!</v>
      </c>
      <c r="K288" s="36" t="e">
        <f>#REF!</f>
        <v>#REF!</v>
      </c>
      <c r="L288" s="35"/>
      <c r="M288" s="37"/>
      <c r="N288" s="37"/>
      <c r="O288" s="37"/>
      <c r="P288" s="37"/>
      <c r="Q288" s="37"/>
      <c r="R288" s="37"/>
      <c r="S288" s="37"/>
      <c r="T288" s="37"/>
      <c r="U288" s="37"/>
      <c r="V288" s="37"/>
      <c r="W288" s="37"/>
      <c r="X288" s="36"/>
    </row>
    <row r="289" spans="4:24" ht="12.75">
      <c r="D289" t="s">
        <v>198</v>
      </c>
      <c r="E289">
        <v>3</v>
      </c>
      <c r="F289" t="e">
        <f>#REF!</f>
        <v>#REF!</v>
      </c>
      <c r="H289" s="19" t="e">
        <f t="shared" si="18"/>
        <v>#REF!</v>
      </c>
      <c r="I289" t="e">
        <f t="shared" si="19"/>
        <v>#REF!</v>
      </c>
      <c r="J289" s="35" t="e">
        <f>#REF!</f>
        <v>#REF!</v>
      </c>
      <c r="K289" s="36" t="e">
        <f>#REF!</f>
        <v>#REF!</v>
      </c>
      <c r="L289" s="35"/>
      <c r="M289" s="37"/>
      <c r="N289" s="37"/>
      <c r="O289" s="37"/>
      <c r="P289" s="37"/>
      <c r="Q289" s="37"/>
      <c r="R289" s="37"/>
      <c r="S289" s="37"/>
      <c r="T289" s="37"/>
      <c r="U289" s="37"/>
      <c r="V289" s="37"/>
      <c r="W289" s="37"/>
      <c r="X289" s="36"/>
    </row>
    <row r="290" spans="4:24" ht="12.75">
      <c r="D290" t="s">
        <v>198</v>
      </c>
      <c r="E290">
        <v>3</v>
      </c>
      <c r="F290" t="e">
        <f>#REF!</f>
        <v>#REF!</v>
      </c>
      <c r="H290" s="19" t="e">
        <f t="shared" si="18"/>
        <v>#REF!</v>
      </c>
      <c r="I290" t="e">
        <f t="shared" si="19"/>
        <v>#REF!</v>
      </c>
      <c r="J290" s="35" t="e">
        <f>#REF!</f>
        <v>#REF!</v>
      </c>
      <c r="K290" s="36" t="e">
        <f>#REF!</f>
        <v>#REF!</v>
      </c>
      <c r="L290" s="35"/>
      <c r="M290" s="37"/>
      <c r="N290" s="37"/>
      <c r="O290" s="37"/>
      <c r="P290" s="37"/>
      <c r="Q290" s="37"/>
      <c r="R290" s="37"/>
      <c r="S290" s="37"/>
      <c r="T290" s="37"/>
      <c r="U290" s="37"/>
      <c r="V290" s="37"/>
      <c r="W290" s="37"/>
      <c r="X290" s="36"/>
    </row>
    <row r="291" spans="4:24" ht="12.75">
      <c r="D291" t="s">
        <v>198</v>
      </c>
      <c r="E291">
        <v>3</v>
      </c>
      <c r="F291" t="e">
        <f>#REF!</f>
        <v>#REF!</v>
      </c>
      <c r="H291" s="19" t="e">
        <f t="shared" si="18"/>
        <v>#REF!</v>
      </c>
      <c r="I291" t="e">
        <f t="shared" si="19"/>
        <v>#REF!</v>
      </c>
      <c r="J291" s="35" t="e">
        <f>#REF!</f>
        <v>#REF!</v>
      </c>
      <c r="K291" s="36" t="e">
        <f>#REF!</f>
        <v>#REF!</v>
      </c>
      <c r="L291" s="35"/>
      <c r="M291" s="37"/>
      <c r="N291" s="37"/>
      <c r="O291" s="37"/>
      <c r="P291" s="37"/>
      <c r="Q291" s="37"/>
      <c r="R291" s="37"/>
      <c r="S291" s="37"/>
      <c r="T291" s="37"/>
      <c r="U291" s="37"/>
      <c r="V291" s="37"/>
      <c r="W291" s="37"/>
      <c r="X291" s="36"/>
    </row>
    <row r="292" spans="4:24" ht="12.75">
      <c r="D292" t="s">
        <v>198</v>
      </c>
      <c r="E292">
        <v>3</v>
      </c>
      <c r="F292" t="e">
        <f>#REF!</f>
        <v>#REF!</v>
      </c>
      <c r="H292" s="19" t="e">
        <f t="shared" si="18"/>
        <v>#REF!</v>
      </c>
      <c r="I292" t="e">
        <f t="shared" si="19"/>
        <v>#REF!</v>
      </c>
      <c r="J292" s="35" t="e">
        <f>#REF!</f>
        <v>#REF!</v>
      </c>
      <c r="K292" s="36" t="e">
        <f>#REF!</f>
        <v>#REF!</v>
      </c>
      <c r="L292" s="35"/>
      <c r="M292" s="37"/>
      <c r="N292" s="37"/>
      <c r="O292" s="37"/>
      <c r="P292" s="37"/>
      <c r="Q292" s="37"/>
      <c r="R292" s="37"/>
      <c r="S292" s="37"/>
      <c r="T292" s="37"/>
      <c r="U292" s="37"/>
      <c r="V292" s="37"/>
      <c r="W292" s="37"/>
      <c r="X292" s="36"/>
    </row>
    <row r="293" spans="4:24" ht="12.75">
      <c r="D293" t="s">
        <v>198</v>
      </c>
      <c r="E293">
        <v>3</v>
      </c>
      <c r="F293" t="e">
        <f>#REF!</f>
        <v>#REF!</v>
      </c>
      <c r="H293" s="19" t="e">
        <f t="shared" si="18"/>
        <v>#REF!</v>
      </c>
      <c r="I293" t="e">
        <f t="shared" si="19"/>
        <v>#REF!</v>
      </c>
      <c r="J293" s="35" t="e">
        <f>#REF!</f>
        <v>#REF!</v>
      </c>
      <c r="K293" s="36" t="e">
        <f>#REF!</f>
        <v>#REF!</v>
      </c>
      <c r="L293" s="35"/>
      <c r="M293" s="37"/>
      <c r="N293" s="37"/>
      <c r="O293" s="37"/>
      <c r="P293" s="37"/>
      <c r="Q293" s="37"/>
      <c r="R293" s="37"/>
      <c r="S293" s="37"/>
      <c r="T293" s="37"/>
      <c r="U293" s="37"/>
      <c r="V293" s="37"/>
      <c r="W293" s="37"/>
      <c r="X293" s="36"/>
    </row>
    <row r="294" spans="4:24" ht="12.75">
      <c r="D294" t="s">
        <v>198</v>
      </c>
      <c r="E294">
        <v>3</v>
      </c>
      <c r="F294" t="e">
        <f>#REF!</f>
        <v>#REF!</v>
      </c>
      <c r="H294" s="19" t="e">
        <f t="shared" si="18"/>
        <v>#REF!</v>
      </c>
      <c r="I294" t="e">
        <f t="shared" si="19"/>
        <v>#REF!</v>
      </c>
      <c r="J294" s="35" t="e">
        <f>#REF!</f>
        <v>#REF!</v>
      </c>
      <c r="K294" s="36" t="e">
        <f>#REF!</f>
        <v>#REF!</v>
      </c>
      <c r="L294" s="35"/>
      <c r="M294" s="37"/>
      <c r="N294" s="37"/>
      <c r="O294" s="37"/>
      <c r="P294" s="37"/>
      <c r="Q294" s="37"/>
      <c r="R294" s="37"/>
      <c r="S294" s="37"/>
      <c r="T294" s="37"/>
      <c r="U294" s="37"/>
      <c r="V294" s="37"/>
      <c r="W294" s="37"/>
      <c r="X294" s="36"/>
    </row>
    <row r="295" spans="4:24" ht="12.75">
      <c r="D295" t="s">
        <v>198</v>
      </c>
      <c r="E295">
        <v>3</v>
      </c>
      <c r="F295" t="e">
        <f>#REF!</f>
        <v>#REF!</v>
      </c>
      <c r="H295" s="19" t="e">
        <f aca="true" t="shared" si="20" ref="H295:H303">J295/100*F295+2*K295/100*F295</f>
        <v>#REF!</v>
      </c>
      <c r="I295" t="e">
        <f aca="true" t="shared" si="21" ref="I295:I303">ABS(ROUND(J295,0)-J295)+ABS(ROUND(K295,0)-K295)</f>
        <v>#REF!</v>
      </c>
      <c r="J295" s="35" t="e">
        <f>#REF!</f>
        <v>#REF!</v>
      </c>
      <c r="K295" s="36" t="e">
        <f>#REF!</f>
        <v>#REF!</v>
      </c>
      <c r="L295" s="35"/>
      <c r="M295" s="37"/>
      <c r="N295" s="37"/>
      <c r="O295" s="37"/>
      <c r="P295" s="37"/>
      <c r="Q295" s="37"/>
      <c r="R295" s="37"/>
      <c r="S295" s="37"/>
      <c r="T295" s="37"/>
      <c r="U295" s="37"/>
      <c r="V295" s="37"/>
      <c r="W295" s="37"/>
      <c r="X295" s="36"/>
    </row>
    <row r="296" spans="4:24" ht="12.75">
      <c r="D296" t="s">
        <v>198</v>
      </c>
      <c r="E296">
        <v>3</v>
      </c>
      <c r="F296" t="e">
        <f>#REF!</f>
        <v>#REF!</v>
      </c>
      <c r="H296" s="19" t="e">
        <f t="shared" si="20"/>
        <v>#REF!</v>
      </c>
      <c r="I296" t="e">
        <f t="shared" si="21"/>
        <v>#REF!</v>
      </c>
      <c r="J296" s="35" t="e">
        <f>#REF!</f>
        <v>#REF!</v>
      </c>
      <c r="K296" s="36" t="e">
        <f>#REF!</f>
        <v>#REF!</v>
      </c>
      <c r="L296" s="35"/>
      <c r="M296" s="37"/>
      <c r="N296" s="37"/>
      <c r="O296" s="37"/>
      <c r="P296" s="37"/>
      <c r="Q296" s="37"/>
      <c r="R296" s="37"/>
      <c r="S296" s="37"/>
      <c r="T296" s="37"/>
      <c r="U296" s="37"/>
      <c r="V296" s="37"/>
      <c r="W296" s="37"/>
      <c r="X296" s="36"/>
    </row>
    <row r="297" spans="4:24" ht="12.75">
      <c r="D297" t="s">
        <v>198</v>
      </c>
      <c r="E297">
        <v>3</v>
      </c>
      <c r="F297" t="e">
        <f>#REF!</f>
        <v>#REF!</v>
      </c>
      <c r="H297" s="19" t="e">
        <f t="shared" si="20"/>
        <v>#REF!</v>
      </c>
      <c r="I297" t="e">
        <f t="shared" si="21"/>
        <v>#REF!</v>
      </c>
      <c r="J297" s="35" t="e">
        <f>#REF!</f>
        <v>#REF!</v>
      </c>
      <c r="K297" s="36" t="e">
        <f>#REF!</f>
        <v>#REF!</v>
      </c>
      <c r="L297" s="35"/>
      <c r="M297" s="37"/>
      <c r="N297" s="37"/>
      <c r="O297" s="37"/>
      <c r="P297" s="37"/>
      <c r="Q297" s="37"/>
      <c r="R297" s="37"/>
      <c r="S297" s="37"/>
      <c r="T297" s="37"/>
      <c r="U297" s="37"/>
      <c r="V297" s="37"/>
      <c r="W297" s="37"/>
      <c r="X297" s="36"/>
    </row>
    <row r="298" spans="4:24" ht="12.75">
      <c r="D298" t="s">
        <v>198</v>
      </c>
      <c r="E298">
        <v>3</v>
      </c>
      <c r="F298" t="e">
        <f>#REF!</f>
        <v>#REF!</v>
      </c>
      <c r="H298" s="19" t="e">
        <f t="shared" si="20"/>
        <v>#REF!</v>
      </c>
      <c r="I298" t="e">
        <f t="shared" si="21"/>
        <v>#REF!</v>
      </c>
      <c r="J298" s="35" t="e">
        <f>#REF!</f>
        <v>#REF!</v>
      </c>
      <c r="K298" s="36" t="e">
        <f>#REF!</f>
        <v>#REF!</v>
      </c>
      <c r="L298" s="35"/>
      <c r="M298" s="37"/>
      <c r="N298" s="37"/>
      <c r="O298" s="37"/>
      <c r="P298" s="37"/>
      <c r="Q298" s="37"/>
      <c r="R298" s="37"/>
      <c r="S298" s="37"/>
      <c r="T298" s="37"/>
      <c r="U298" s="37"/>
      <c r="V298" s="37"/>
      <c r="W298" s="37"/>
      <c r="X298" s="36"/>
    </row>
    <row r="299" spans="4:24" ht="12.75">
      <c r="D299" t="s">
        <v>198</v>
      </c>
      <c r="E299">
        <v>3</v>
      </c>
      <c r="F299" t="e">
        <f>#REF!</f>
        <v>#REF!</v>
      </c>
      <c r="H299" s="19" t="e">
        <f t="shared" si="20"/>
        <v>#REF!</v>
      </c>
      <c r="I299" t="e">
        <f t="shared" si="21"/>
        <v>#REF!</v>
      </c>
      <c r="J299" s="35" t="e">
        <f>#REF!</f>
        <v>#REF!</v>
      </c>
      <c r="K299" s="36" t="e">
        <f>#REF!</f>
        <v>#REF!</v>
      </c>
      <c r="L299" s="35"/>
      <c r="M299" s="37"/>
      <c r="N299" s="37"/>
      <c r="O299" s="37"/>
      <c r="P299" s="37"/>
      <c r="Q299" s="37"/>
      <c r="R299" s="37"/>
      <c r="S299" s="37"/>
      <c r="T299" s="37"/>
      <c r="U299" s="37"/>
      <c r="V299" s="37"/>
      <c r="W299" s="37"/>
      <c r="X299" s="36"/>
    </row>
    <row r="300" spans="4:24" ht="12.75">
      <c r="D300" t="s">
        <v>198</v>
      </c>
      <c r="E300">
        <v>3</v>
      </c>
      <c r="F300" t="e">
        <f>#REF!</f>
        <v>#REF!</v>
      </c>
      <c r="H300" s="19" t="e">
        <f t="shared" si="20"/>
        <v>#REF!</v>
      </c>
      <c r="I300" t="e">
        <f t="shared" si="21"/>
        <v>#REF!</v>
      </c>
      <c r="J300" s="35" t="e">
        <f>#REF!</f>
        <v>#REF!</v>
      </c>
      <c r="K300" s="36" t="e">
        <f>#REF!</f>
        <v>#REF!</v>
      </c>
      <c r="L300" s="35"/>
      <c r="M300" s="37"/>
      <c r="N300" s="37"/>
      <c r="O300" s="37"/>
      <c r="P300" s="37"/>
      <c r="Q300" s="37"/>
      <c r="R300" s="37"/>
      <c r="S300" s="37"/>
      <c r="T300" s="37"/>
      <c r="U300" s="37"/>
      <c r="V300" s="37"/>
      <c r="W300" s="37"/>
      <c r="X300" s="36"/>
    </row>
    <row r="301" spans="4:24" ht="12.75">
      <c r="D301" t="s">
        <v>198</v>
      </c>
      <c r="E301">
        <v>3</v>
      </c>
      <c r="F301" t="e">
        <f>#REF!</f>
        <v>#REF!</v>
      </c>
      <c r="H301" s="19" t="e">
        <f t="shared" si="20"/>
        <v>#REF!</v>
      </c>
      <c r="I301" t="e">
        <f t="shared" si="21"/>
        <v>#REF!</v>
      </c>
      <c r="J301" s="35" t="e">
        <f>#REF!</f>
        <v>#REF!</v>
      </c>
      <c r="K301" s="36" t="e">
        <f>#REF!</f>
        <v>#REF!</v>
      </c>
      <c r="L301" s="35"/>
      <c r="M301" s="37"/>
      <c r="N301" s="37"/>
      <c r="O301" s="37"/>
      <c r="P301" s="37"/>
      <c r="Q301" s="37"/>
      <c r="R301" s="37"/>
      <c r="S301" s="37"/>
      <c r="T301" s="37"/>
      <c r="U301" s="37"/>
      <c r="V301" s="37"/>
      <c r="W301" s="37"/>
      <c r="X301" s="36"/>
    </row>
    <row r="302" spans="4:24" ht="12.75">
      <c r="D302" t="s">
        <v>198</v>
      </c>
      <c r="E302">
        <v>3</v>
      </c>
      <c r="F302" t="e">
        <f>#REF!</f>
        <v>#REF!</v>
      </c>
      <c r="H302" s="19" t="e">
        <f t="shared" si="20"/>
        <v>#REF!</v>
      </c>
      <c r="I302" t="e">
        <f t="shared" si="21"/>
        <v>#REF!</v>
      </c>
      <c r="J302" s="35" t="e">
        <f>#REF!</f>
        <v>#REF!</v>
      </c>
      <c r="K302" s="36" t="e">
        <f>#REF!</f>
        <v>#REF!</v>
      </c>
      <c r="L302" s="35"/>
      <c r="M302" s="37"/>
      <c r="N302" s="37"/>
      <c r="O302" s="37"/>
      <c r="P302" s="37"/>
      <c r="Q302" s="37"/>
      <c r="R302" s="37"/>
      <c r="S302" s="37"/>
      <c r="T302" s="37"/>
      <c r="U302" s="37"/>
      <c r="V302" s="37"/>
      <c r="W302" s="37"/>
      <c r="X302" s="36"/>
    </row>
    <row r="303" spans="4:24" ht="12.75">
      <c r="D303" t="s">
        <v>198</v>
      </c>
      <c r="E303">
        <v>3</v>
      </c>
      <c r="F303" t="e">
        <f>#REF!</f>
        <v>#REF!</v>
      </c>
      <c r="H303" s="19" t="e">
        <f t="shared" si="20"/>
        <v>#REF!</v>
      </c>
      <c r="I303" t="e">
        <f t="shared" si="21"/>
        <v>#REF!</v>
      </c>
      <c r="J303" s="35" t="e">
        <f>#REF!</f>
        <v>#REF!</v>
      </c>
      <c r="K303" s="36" t="e">
        <f>#REF!</f>
        <v>#REF!</v>
      </c>
      <c r="L303" s="35"/>
      <c r="M303" s="37"/>
      <c r="N303" s="37"/>
      <c r="O303" s="37"/>
      <c r="P303" s="37"/>
      <c r="Q303" s="37"/>
      <c r="R303" s="37"/>
      <c r="S303" s="37"/>
      <c r="T303" s="37"/>
      <c r="U303" s="37"/>
      <c r="V303" s="37"/>
      <c r="W303" s="37"/>
      <c r="X303" s="36"/>
    </row>
    <row r="304" spans="4:24" ht="12.75">
      <c r="D304" t="s">
        <v>199</v>
      </c>
      <c r="E304">
        <v>4</v>
      </c>
      <c r="F304" t="e">
        <f>#REF!</f>
        <v>#REF!</v>
      </c>
      <c r="G304" t="e">
        <f>IF(#REF!&lt;&gt;"",#REF!,"")</f>
        <v>#REF!</v>
      </c>
      <c r="H304" s="19" t="e">
        <f aca="true" t="shared" si="22" ref="H304:H346">J304/100*F304+2*K304/100*F304</f>
        <v>#REF!</v>
      </c>
      <c r="I304" t="e">
        <f aca="true" t="shared" si="23" ref="I304:I347">ABS(ROUND(J304,0)-J304)+ABS(ROUND(K304,0)-K304)</f>
        <v>#REF!</v>
      </c>
      <c r="J304" s="35" t="e">
        <f>#REF!</f>
        <v>#REF!</v>
      </c>
      <c r="K304" s="36" t="e">
        <f>#REF!</f>
        <v>#REF!</v>
      </c>
      <c r="L304" s="35"/>
      <c r="M304" s="37"/>
      <c r="N304" s="37"/>
      <c r="O304" s="37"/>
      <c r="P304" s="37"/>
      <c r="Q304" s="37"/>
      <c r="R304" s="37"/>
      <c r="S304" s="37"/>
      <c r="T304" s="37"/>
      <c r="U304" s="37"/>
      <c r="V304" s="37"/>
      <c r="W304" s="37"/>
      <c r="X304" s="36"/>
    </row>
    <row r="305" spans="4:24" ht="12.75">
      <c r="D305" t="s">
        <v>199</v>
      </c>
      <c r="E305">
        <v>4</v>
      </c>
      <c r="F305" t="e">
        <f>#REF!</f>
        <v>#REF!</v>
      </c>
      <c r="G305" t="e">
        <f>IF(#REF!&lt;&gt;"",#REF!,"")</f>
        <v>#REF!</v>
      </c>
      <c r="H305" s="19" t="e">
        <f t="shared" si="22"/>
        <v>#REF!</v>
      </c>
      <c r="I305" t="e">
        <f t="shared" si="23"/>
        <v>#REF!</v>
      </c>
      <c r="J305" s="35" t="e">
        <f>#REF!</f>
        <v>#REF!</v>
      </c>
      <c r="K305" s="36" t="e">
        <f>#REF!</f>
        <v>#REF!</v>
      </c>
      <c r="L305" s="35"/>
      <c r="M305" s="37"/>
      <c r="N305" s="37"/>
      <c r="O305" s="37"/>
      <c r="P305" s="37"/>
      <c r="Q305" s="37"/>
      <c r="R305" s="37"/>
      <c r="S305" s="37"/>
      <c r="T305" s="37"/>
      <c r="U305" s="37"/>
      <c r="V305" s="37"/>
      <c r="W305" s="37"/>
      <c r="X305" s="36"/>
    </row>
    <row r="306" spans="4:24" ht="12.75">
      <c r="D306" t="s">
        <v>199</v>
      </c>
      <c r="E306">
        <v>4</v>
      </c>
      <c r="F306" t="e">
        <f>#REF!</f>
        <v>#REF!</v>
      </c>
      <c r="G306" t="e">
        <f>IF(#REF!&lt;&gt;"",#REF!,"")</f>
        <v>#REF!</v>
      </c>
      <c r="H306" s="19" t="e">
        <f t="shared" si="22"/>
        <v>#REF!</v>
      </c>
      <c r="I306" t="e">
        <f t="shared" si="23"/>
        <v>#REF!</v>
      </c>
      <c r="J306" s="35" t="e">
        <f>#REF!</f>
        <v>#REF!</v>
      </c>
      <c r="K306" s="36" t="e">
        <f>#REF!</f>
        <v>#REF!</v>
      </c>
      <c r="L306" s="35"/>
      <c r="M306" s="37"/>
      <c r="N306" s="37"/>
      <c r="O306" s="37"/>
      <c r="P306" s="37"/>
      <c r="Q306" s="37"/>
      <c r="R306" s="37"/>
      <c r="S306" s="37"/>
      <c r="T306" s="37"/>
      <c r="U306" s="37"/>
      <c r="V306" s="37"/>
      <c r="W306" s="37"/>
      <c r="X306" s="36"/>
    </row>
    <row r="307" spans="4:24" ht="12.75">
      <c r="D307" t="s">
        <v>199</v>
      </c>
      <c r="E307">
        <v>4</v>
      </c>
      <c r="F307" t="e">
        <f>#REF!</f>
        <v>#REF!</v>
      </c>
      <c r="G307" t="e">
        <f>IF(#REF!&lt;&gt;"",#REF!,"")</f>
        <v>#REF!</v>
      </c>
      <c r="H307" s="19" t="e">
        <f t="shared" si="22"/>
        <v>#REF!</v>
      </c>
      <c r="I307" t="e">
        <f t="shared" si="23"/>
        <v>#REF!</v>
      </c>
      <c r="J307" s="35" t="e">
        <f>#REF!</f>
        <v>#REF!</v>
      </c>
      <c r="K307" s="36" t="e">
        <f>#REF!</f>
        <v>#REF!</v>
      </c>
      <c r="L307" s="35"/>
      <c r="M307" s="37"/>
      <c r="N307" s="37"/>
      <c r="O307" s="37"/>
      <c r="P307" s="37"/>
      <c r="Q307" s="37"/>
      <c r="R307" s="37"/>
      <c r="S307" s="37"/>
      <c r="T307" s="37"/>
      <c r="U307" s="37"/>
      <c r="V307" s="37"/>
      <c r="W307" s="37"/>
      <c r="X307" s="36"/>
    </row>
    <row r="308" spans="4:24" ht="12.75">
      <c r="D308" t="s">
        <v>199</v>
      </c>
      <c r="E308">
        <v>4</v>
      </c>
      <c r="F308" t="e">
        <f>#REF!</f>
        <v>#REF!</v>
      </c>
      <c r="G308" t="e">
        <f>IF(#REF!&lt;&gt;"",#REF!,"")</f>
        <v>#REF!</v>
      </c>
      <c r="H308" s="19" t="e">
        <f t="shared" si="22"/>
        <v>#REF!</v>
      </c>
      <c r="I308" t="e">
        <f t="shared" si="23"/>
        <v>#REF!</v>
      </c>
      <c r="J308" s="35" t="e">
        <f>#REF!</f>
        <v>#REF!</v>
      </c>
      <c r="K308" s="36" t="e">
        <f>#REF!</f>
        <v>#REF!</v>
      </c>
      <c r="L308" s="35"/>
      <c r="M308" s="37"/>
      <c r="N308" s="37"/>
      <c r="O308" s="37"/>
      <c r="P308" s="37"/>
      <c r="Q308" s="37"/>
      <c r="R308" s="37"/>
      <c r="S308" s="37"/>
      <c r="T308" s="37"/>
      <c r="U308" s="37"/>
      <c r="V308" s="37"/>
      <c r="W308" s="37"/>
      <c r="X308" s="36"/>
    </row>
    <row r="309" spans="4:24" ht="12.75">
      <c r="D309" t="s">
        <v>199</v>
      </c>
      <c r="E309">
        <v>4</v>
      </c>
      <c r="F309" t="e">
        <f>#REF!</f>
        <v>#REF!</v>
      </c>
      <c r="G309" t="e">
        <f>IF(#REF!&lt;&gt;"",#REF!,"")</f>
        <v>#REF!</v>
      </c>
      <c r="H309" s="19" t="e">
        <f t="shared" si="22"/>
        <v>#REF!</v>
      </c>
      <c r="I309" t="e">
        <f t="shared" si="23"/>
        <v>#REF!</v>
      </c>
      <c r="J309" s="35" t="e">
        <f>#REF!</f>
        <v>#REF!</v>
      </c>
      <c r="K309" s="36" t="e">
        <f>#REF!</f>
        <v>#REF!</v>
      </c>
      <c r="L309" s="35"/>
      <c r="M309" s="37"/>
      <c r="N309" s="37"/>
      <c r="O309" s="37"/>
      <c r="P309" s="37"/>
      <c r="Q309" s="37"/>
      <c r="R309" s="37"/>
      <c r="S309" s="37"/>
      <c r="T309" s="37"/>
      <c r="U309" s="37"/>
      <c r="V309" s="37"/>
      <c r="W309" s="37"/>
      <c r="X309" s="36"/>
    </row>
    <row r="310" spans="4:24" ht="12.75">
      <c r="D310" t="s">
        <v>199</v>
      </c>
      <c r="E310">
        <v>4</v>
      </c>
      <c r="F310" t="e">
        <f>#REF!</f>
        <v>#REF!</v>
      </c>
      <c r="G310" t="e">
        <f>IF(#REF!&lt;&gt;"",#REF!,"")</f>
        <v>#REF!</v>
      </c>
      <c r="H310" s="19" t="e">
        <f t="shared" si="22"/>
        <v>#REF!</v>
      </c>
      <c r="I310" t="e">
        <f t="shared" si="23"/>
        <v>#REF!</v>
      </c>
      <c r="J310" s="35" t="e">
        <f>#REF!</f>
        <v>#REF!</v>
      </c>
      <c r="K310" s="36" t="e">
        <f>#REF!</f>
        <v>#REF!</v>
      </c>
      <c r="L310" s="35"/>
      <c r="M310" s="37"/>
      <c r="N310" s="37"/>
      <c r="O310" s="37"/>
      <c r="P310" s="37"/>
      <c r="Q310" s="37"/>
      <c r="R310" s="37"/>
      <c r="S310" s="37"/>
      <c r="T310" s="37"/>
      <c r="U310" s="37"/>
      <c r="V310" s="37"/>
      <c r="W310" s="37"/>
      <c r="X310" s="36"/>
    </row>
    <row r="311" spans="4:24" ht="12.75">
      <c r="D311" t="s">
        <v>199</v>
      </c>
      <c r="E311">
        <v>4</v>
      </c>
      <c r="F311" t="e">
        <f>#REF!</f>
        <v>#REF!</v>
      </c>
      <c r="G311" t="e">
        <f>IF(#REF!&lt;&gt;"",#REF!,"")</f>
        <v>#REF!</v>
      </c>
      <c r="H311" s="19" t="e">
        <f t="shared" si="22"/>
        <v>#REF!</v>
      </c>
      <c r="I311" t="e">
        <f t="shared" si="23"/>
        <v>#REF!</v>
      </c>
      <c r="J311" s="35" t="e">
        <f>#REF!</f>
        <v>#REF!</v>
      </c>
      <c r="K311" s="36" t="e">
        <f>#REF!</f>
        <v>#REF!</v>
      </c>
      <c r="L311" s="35"/>
      <c r="M311" s="37"/>
      <c r="N311" s="37"/>
      <c r="O311" s="37"/>
      <c r="P311" s="37"/>
      <c r="Q311" s="37"/>
      <c r="R311" s="37"/>
      <c r="S311" s="37"/>
      <c r="T311" s="37"/>
      <c r="U311" s="37"/>
      <c r="V311" s="37"/>
      <c r="W311" s="37"/>
      <c r="X311" s="36"/>
    </row>
    <row r="312" spans="4:24" ht="12.75">
      <c r="D312" t="s">
        <v>199</v>
      </c>
      <c r="E312">
        <v>4</v>
      </c>
      <c r="F312" t="e">
        <f>#REF!</f>
        <v>#REF!</v>
      </c>
      <c r="G312" t="e">
        <f>IF(#REF!&lt;&gt;"",#REF!,"")</f>
        <v>#REF!</v>
      </c>
      <c r="H312" s="19" t="e">
        <f t="shared" si="22"/>
        <v>#REF!</v>
      </c>
      <c r="I312" t="e">
        <f t="shared" si="23"/>
        <v>#REF!</v>
      </c>
      <c r="J312" s="35" t="e">
        <f>#REF!</f>
        <v>#REF!</v>
      </c>
      <c r="K312" s="36" t="e">
        <f>#REF!</f>
        <v>#REF!</v>
      </c>
      <c r="L312" s="35"/>
      <c r="M312" s="37"/>
      <c r="N312" s="37"/>
      <c r="O312" s="37"/>
      <c r="P312" s="37"/>
      <c r="Q312" s="37"/>
      <c r="R312" s="37"/>
      <c r="S312" s="37"/>
      <c r="T312" s="37"/>
      <c r="U312" s="37"/>
      <c r="V312" s="37"/>
      <c r="W312" s="37"/>
      <c r="X312" s="36"/>
    </row>
    <row r="313" spans="4:24" ht="12.75">
      <c r="D313" t="s">
        <v>199</v>
      </c>
      <c r="E313">
        <v>4</v>
      </c>
      <c r="F313" t="e">
        <f>#REF!</f>
        <v>#REF!</v>
      </c>
      <c r="G313" t="e">
        <f>IF(#REF!&lt;&gt;"",#REF!,"")</f>
        <v>#REF!</v>
      </c>
      <c r="H313" s="19" t="e">
        <f t="shared" si="22"/>
        <v>#REF!</v>
      </c>
      <c r="I313" t="e">
        <f t="shared" si="23"/>
        <v>#REF!</v>
      </c>
      <c r="J313" s="35" t="e">
        <f>#REF!</f>
        <v>#REF!</v>
      </c>
      <c r="K313" s="36" t="e">
        <f>#REF!</f>
        <v>#REF!</v>
      </c>
      <c r="L313" s="35"/>
      <c r="M313" s="37"/>
      <c r="N313" s="37"/>
      <c r="O313" s="37"/>
      <c r="P313" s="37"/>
      <c r="Q313" s="37"/>
      <c r="R313" s="37"/>
      <c r="S313" s="37"/>
      <c r="T313" s="37"/>
      <c r="U313" s="37"/>
      <c r="V313" s="37"/>
      <c r="W313" s="37"/>
      <c r="X313" s="36"/>
    </row>
    <row r="314" spans="4:24" ht="12.75">
      <c r="D314" t="s">
        <v>199</v>
      </c>
      <c r="E314">
        <v>4</v>
      </c>
      <c r="F314" t="e">
        <f>#REF!</f>
        <v>#REF!</v>
      </c>
      <c r="G314" t="e">
        <f>IF(#REF!&lt;&gt;"",#REF!,"")</f>
        <v>#REF!</v>
      </c>
      <c r="H314" s="19" t="e">
        <f t="shared" si="22"/>
        <v>#REF!</v>
      </c>
      <c r="I314" t="e">
        <f t="shared" si="23"/>
        <v>#REF!</v>
      </c>
      <c r="J314" s="35" t="e">
        <f>#REF!</f>
        <v>#REF!</v>
      </c>
      <c r="K314" s="36" t="e">
        <f>#REF!</f>
        <v>#REF!</v>
      </c>
      <c r="L314" s="35"/>
      <c r="M314" s="37"/>
      <c r="N314" s="37"/>
      <c r="O314" s="37"/>
      <c r="P314" s="37"/>
      <c r="Q314" s="37"/>
      <c r="R314" s="37"/>
      <c r="S314" s="37"/>
      <c r="T314" s="37"/>
      <c r="U314" s="37"/>
      <c r="V314" s="37"/>
      <c r="W314" s="37"/>
      <c r="X314" s="36"/>
    </row>
    <row r="315" spans="4:24" ht="12.75">
      <c r="D315" t="s">
        <v>199</v>
      </c>
      <c r="E315">
        <v>4</v>
      </c>
      <c r="F315" t="e">
        <f>#REF!</f>
        <v>#REF!</v>
      </c>
      <c r="G315" t="e">
        <f>IF(#REF!&lt;&gt;"",#REF!,"")</f>
        <v>#REF!</v>
      </c>
      <c r="H315" s="19" t="e">
        <f t="shared" si="22"/>
        <v>#REF!</v>
      </c>
      <c r="I315" t="e">
        <f t="shared" si="23"/>
        <v>#REF!</v>
      </c>
      <c r="J315" s="35" t="e">
        <f>#REF!</f>
        <v>#REF!</v>
      </c>
      <c r="K315" s="36" t="e">
        <f>#REF!</f>
        <v>#REF!</v>
      </c>
      <c r="L315" s="35"/>
      <c r="M315" s="37"/>
      <c r="N315" s="37"/>
      <c r="O315" s="37"/>
      <c r="P315" s="37"/>
      <c r="Q315" s="37"/>
      <c r="R315" s="37"/>
      <c r="S315" s="37"/>
      <c r="T315" s="37"/>
      <c r="U315" s="37"/>
      <c r="V315" s="37"/>
      <c r="W315" s="37"/>
      <c r="X315" s="36"/>
    </row>
    <row r="316" spans="4:24" ht="12.75">
      <c r="D316" t="s">
        <v>199</v>
      </c>
      <c r="E316">
        <v>4</v>
      </c>
      <c r="F316" t="e">
        <f>#REF!</f>
        <v>#REF!</v>
      </c>
      <c r="G316" t="e">
        <f>IF(#REF!&lt;&gt;"",#REF!,"")</f>
        <v>#REF!</v>
      </c>
      <c r="H316" s="19" t="e">
        <f t="shared" si="22"/>
        <v>#REF!</v>
      </c>
      <c r="I316" t="e">
        <f t="shared" si="23"/>
        <v>#REF!</v>
      </c>
      <c r="J316" s="35" t="e">
        <f>#REF!</f>
        <v>#REF!</v>
      </c>
      <c r="K316" s="36" t="e">
        <f>#REF!</f>
        <v>#REF!</v>
      </c>
      <c r="L316" s="35"/>
      <c r="M316" s="37"/>
      <c r="N316" s="37"/>
      <c r="O316" s="37"/>
      <c r="P316" s="37"/>
      <c r="Q316" s="37"/>
      <c r="R316" s="37"/>
      <c r="S316" s="37"/>
      <c r="T316" s="37"/>
      <c r="U316" s="37"/>
      <c r="V316" s="37"/>
      <c r="W316" s="37"/>
      <c r="X316" s="36"/>
    </row>
    <row r="317" spans="4:24" ht="12.75">
      <c r="D317" t="s">
        <v>199</v>
      </c>
      <c r="E317">
        <v>4</v>
      </c>
      <c r="F317" t="e">
        <f>#REF!</f>
        <v>#REF!</v>
      </c>
      <c r="G317" t="e">
        <f>IF(#REF!&lt;&gt;"",#REF!,"")</f>
        <v>#REF!</v>
      </c>
      <c r="H317" s="19" t="e">
        <f t="shared" si="22"/>
        <v>#REF!</v>
      </c>
      <c r="I317" t="e">
        <f t="shared" si="23"/>
        <v>#REF!</v>
      </c>
      <c r="J317" s="35" t="e">
        <f>#REF!</f>
        <v>#REF!</v>
      </c>
      <c r="K317" s="36" t="e">
        <f>#REF!</f>
        <v>#REF!</v>
      </c>
      <c r="L317" s="35"/>
      <c r="M317" s="37"/>
      <c r="N317" s="37"/>
      <c r="O317" s="37"/>
      <c r="P317" s="37"/>
      <c r="Q317" s="37"/>
      <c r="R317" s="37"/>
      <c r="S317" s="37"/>
      <c r="T317" s="37"/>
      <c r="U317" s="37"/>
      <c r="V317" s="37"/>
      <c r="W317" s="37"/>
      <c r="X317" s="36"/>
    </row>
    <row r="318" spans="4:24" ht="12.75">
      <c r="D318" t="s">
        <v>199</v>
      </c>
      <c r="E318">
        <v>4</v>
      </c>
      <c r="F318" t="e">
        <f>#REF!</f>
        <v>#REF!</v>
      </c>
      <c r="G318" t="e">
        <f>IF(#REF!&lt;&gt;"",#REF!,"")</f>
        <v>#REF!</v>
      </c>
      <c r="H318" s="19" t="e">
        <f t="shared" si="22"/>
        <v>#REF!</v>
      </c>
      <c r="I318" t="e">
        <f t="shared" si="23"/>
        <v>#REF!</v>
      </c>
      <c r="J318" s="35" t="e">
        <f>#REF!</f>
        <v>#REF!</v>
      </c>
      <c r="K318" s="36" t="e">
        <f>#REF!</f>
        <v>#REF!</v>
      </c>
      <c r="L318" s="35"/>
      <c r="M318" s="37"/>
      <c r="N318" s="37"/>
      <c r="O318" s="37"/>
      <c r="P318" s="37"/>
      <c r="Q318" s="37"/>
      <c r="R318" s="37"/>
      <c r="S318" s="37"/>
      <c r="T318" s="37"/>
      <c r="U318" s="37"/>
      <c r="V318" s="37"/>
      <c r="W318" s="37"/>
      <c r="X318" s="36"/>
    </row>
    <row r="319" spans="4:24" ht="12.75">
      <c r="D319" t="s">
        <v>199</v>
      </c>
      <c r="E319">
        <v>4</v>
      </c>
      <c r="F319" t="e">
        <f>#REF!</f>
        <v>#REF!</v>
      </c>
      <c r="G319" t="e">
        <f>IF(#REF!&lt;&gt;"",#REF!,"")</f>
        <v>#REF!</v>
      </c>
      <c r="H319" s="19" t="e">
        <f t="shared" si="22"/>
        <v>#REF!</v>
      </c>
      <c r="I319" t="e">
        <f t="shared" si="23"/>
        <v>#REF!</v>
      </c>
      <c r="J319" s="35" t="e">
        <f>#REF!</f>
        <v>#REF!</v>
      </c>
      <c r="K319" s="36" t="e">
        <f>#REF!</f>
        <v>#REF!</v>
      </c>
      <c r="L319" s="35"/>
      <c r="M319" s="37"/>
      <c r="N319" s="37"/>
      <c r="O319" s="37"/>
      <c r="P319" s="37"/>
      <c r="Q319" s="37"/>
      <c r="R319" s="37"/>
      <c r="S319" s="37"/>
      <c r="T319" s="37"/>
      <c r="U319" s="37"/>
      <c r="V319" s="37"/>
      <c r="W319" s="37"/>
      <c r="X319" s="36"/>
    </row>
    <row r="320" spans="4:24" ht="12.75">
      <c r="D320" t="s">
        <v>199</v>
      </c>
      <c r="E320">
        <v>4</v>
      </c>
      <c r="F320" t="e">
        <f>#REF!</f>
        <v>#REF!</v>
      </c>
      <c r="G320" t="e">
        <f>IF(#REF!&lt;&gt;"",#REF!,"")</f>
        <v>#REF!</v>
      </c>
      <c r="H320" s="19" t="e">
        <f t="shared" si="22"/>
        <v>#REF!</v>
      </c>
      <c r="I320" t="e">
        <f t="shared" si="23"/>
        <v>#REF!</v>
      </c>
      <c r="J320" s="35" t="e">
        <f>#REF!</f>
        <v>#REF!</v>
      </c>
      <c r="K320" s="36" t="e">
        <f>#REF!</f>
        <v>#REF!</v>
      </c>
      <c r="L320" s="35"/>
      <c r="M320" s="37"/>
      <c r="N320" s="37"/>
      <c r="O320" s="37"/>
      <c r="P320" s="37"/>
      <c r="Q320" s="37"/>
      <c r="R320" s="37"/>
      <c r="S320" s="37"/>
      <c r="T320" s="37"/>
      <c r="U320" s="37"/>
      <c r="V320" s="37"/>
      <c r="W320" s="37"/>
      <c r="X320" s="36"/>
    </row>
    <row r="321" spans="4:24" ht="12.75">
      <c r="D321" t="s">
        <v>199</v>
      </c>
      <c r="E321">
        <v>4</v>
      </c>
      <c r="F321" t="e">
        <f>#REF!</f>
        <v>#REF!</v>
      </c>
      <c r="G321" t="e">
        <f>IF(#REF!&lt;&gt;"",#REF!,"")</f>
        <v>#REF!</v>
      </c>
      <c r="H321" s="19" t="e">
        <f t="shared" si="22"/>
        <v>#REF!</v>
      </c>
      <c r="I321" t="e">
        <f t="shared" si="23"/>
        <v>#REF!</v>
      </c>
      <c r="J321" s="35" t="e">
        <f>#REF!</f>
        <v>#REF!</v>
      </c>
      <c r="K321" s="36" t="e">
        <f>#REF!</f>
        <v>#REF!</v>
      </c>
      <c r="L321" s="35"/>
      <c r="M321" s="37"/>
      <c r="N321" s="37"/>
      <c r="O321" s="37"/>
      <c r="P321" s="37"/>
      <c r="Q321" s="37"/>
      <c r="R321" s="37"/>
      <c r="S321" s="37"/>
      <c r="T321" s="37"/>
      <c r="U321" s="37"/>
      <c r="V321" s="37"/>
      <c r="W321" s="37"/>
      <c r="X321" s="36"/>
    </row>
    <row r="322" spans="4:24" ht="12.75">
      <c r="D322" t="s">
        <v>199</v>
      </c>
      <c r="E322">
        <v>4</v>
      </c>
      <c r="F322" t="e">
        <f>#REF!</f>
        <v>#REF!</v>
      </c>
      <c r="G322" t="e">
        <f>IF(#REF!&lt;&gt;"",#REF!,"")</f>
        <v>#REF!</v>
      </c>
      <c r="H322" s="19" t="e">
        <f t="shared" si="22"/>
        <v>#REF!</v>
      </c>
      <c r="I322" t="e">
        <f t="shared" si="23"/>
        <v>#REF!</v>
      </c>
      <c r="J322" s="35" t="e">
        <f>#REF!</f>
        <v>#REF!</v>
      </c>
      <c r="K322" s="36" t="e">
        <f>#REF!</f>
        <v>#REF!</v>
      </c>
      <c r="L322" s="35"/>
      <c r="M322" s="37"/>
      <c r="N322" s="37"/>
      <c r="O322" s="37"/>
      <c r="P322" s="37"/>
      <c r="Q322" s="37"/>
      <c r="R322" s="37"/>
      <c r="S322" s="37"/>
      <c r="T322" s="37"/>
      <c r="U322" s="37"/>
      <c r="V322" s="37"/>
      <c r="W322" s="37"/>
      <c r="X322" s="36"/>
    </row>
    <row r="323" spans="4:24" ht="12.75">
      <c r="D323" t="s">
        <v>199</v>
      </c>
      <c r="E323">
        <v>4</v>
      </c>
      <c r="F323" t="e">
        <f>#REF!</f>
        <v>#REF!</v>
      </c>
      <c r="G323" t="e">
        <f>IF(#REF!&lt;&gt;"",#REF!,"")</f>
        <v>#REF!</v>
      </c>
      <c r="H323" s="19" t="e">
        <f t="shared" si="22"/>
        <v>#REF!</v>
      </c>
      <c r="I323" t="e">
        <f t="shared" si="23"/>
        <v>#REF!</v>
      </c>
      <c r="J323" s="35" t="e">
        <f>#REF!</f>
        <v>#REF!</v>
      </c>
      <c r="K323" s="36" t="e">
        <f>#REF!</f>
        <v>#REF!</v>
      </c>
      <c r="L323" s="35"/>
      <c r="M323" s="37"/>
      <c r="N323" s="37"/>
      <c r="O323" s="37"/>
      <c r="P323" s="37"/>
      <c r="Q323" s="37"/>
      <c r="R323" s="37"/>
      <c r="S323" s="37"/>
      <c r="T323" s="37"/>
      <c r="U323" s="37"/>
      <c r="V323" s="37"/>
      <c r="W323" s="37"/>
      <c r="X323" s="36"/>
    </row>
    <row r="324" spans="4:24" ht="12.75">
      <c r="D324" t="s">
        <v>199</v>
      </c>
      <c r="E324">
        <v>4</v>
      </c>
      <c r="F324" t="e">
        <f>#REF!</f>
        <v>#REF!</v>
      </c>
      <c r="G324" t="e">
        <f>IF(#REF!&lt;&gt;"",#REF!,"")</f>
        <v>#REF!</v>
      </c>
      <c r="H324" s="19" t="e">
        <f t="shared" si="22"/>
        <v>#REF!</v>
      </c>
      <c r="I324" t="e">
        <f t="shared" si="23"/>
        <v>#REF!</v>
      </c>
      <c r="J324" s="35" t="e">
        <f>#REF!</f>
        <v>#REF!</v>
      </c>
      <c r="K324" s="36" t="e">
        <f>#REF!</f>
        <v>#REF!</v>
      </c>
      <c r="L324" s="35"/>
      <c r="M324" s="37"/>
      <c r="N324" s="37"/>
      <c r="O324" s="37"/>
      <c r="P324" s="37"/>
      <c r="Q324" s="37"/>
      <c r="R324" s="37"/>
      <c r="S324" s="37"/>
      <c r="T324" s="37"/>
      <c r="U324" s="37"/>
      <c r="V324" s="37"/>
      <c r="W324" s="37"/>
      <c r="X324" s="36"/>
    </row>
    <row r="325" spans="4:24" ht="12.75">
      <c r="D325" t="s">
        <v>199</v>
      </c>
      <c r="E325">
        <v>4</v>
      </c>
      <c r="F325" t="e">
        <f>#REF!</f>
        <v>#REF!</v>
      </c>
      <c r="G325" t="e">
        <f>IF(#REF!&lt;&gt;"",#REF!,"")</f>
        <v>#REF!</v>
      </c>
      <c r="H325" s="19" t="e">
        <f t="shared" si="22"/>
        <v>#REF!</v>
      </c>
      <c r="I325" t="e">
        <f t="shared" si="23"/>
        <v>#REF!</v>
      </c>
      <c r="J325" s="35" t="e">
        <f>#REF!</f>
        <v>#REF!</v>
      </c>
      <c r="K325" s="36" t="e">
        <f>#REF!</f>
        <v>#REF!</v>
      </c>
      <c r="L325" s="35"/>
      <c r="M325" s="37"/>
      <c r="N325" s="37"/>
      <c r="O325" s="37"/>
      <c r="P325" s="37"/>
      <c r="Q325" s="37"/>
      <c r="R325" s="37"/>
      <c r="S325" s="37"/>
      <c r="T325" s="37"/>
      <c r="U325" s="37"/>
      <c r="V325" s="37"/>
      <c r="W325" s="37"/>
      <c r="X325" s="36"/>
    </row>
    <row r="326" spans="4:24" ht="12.75">
      <c r="D326" t="s">
        <v>199</v>
      </c>
      <c r="E326">
        <v>4</v>
      </c>
      <c r="F326" t="e">
        <f>#REF!</f>
        <v>#REF!</v>
      </c>
      <c r="G326" t="e">
        <f>IF(#REF!&lt;&gt;"",#REF!,"")</f>
        <v>#REF!</v>
      </c>
      <c r="H326" s="19" t="e">
        <f t="shared" si="22"/>
        <v>#REF!</v>
      </c>
      <c r="I326" t="e">
        <f t="shared" si="23"/>
        <v>#REF!</v>
      </c>
      <c r="J326" s="35" t="e">
        <f>#REF!</f>
        <v>#REF!</v>
      </c>
      <c r="K326" s="36" t="e">
        <f>#REF!</f>
        <v>#REF!</v>
      </c>
      <c r="L326" s="35"/>
      <c r="M326" s="37"/>
      <c r="N326" s="37"/>
      <c r="O326" s="37"/>
      <c r="P326" s="37"/>
      <c r="Q326" s="37"/>
      <c r="R326" s="37"/>
      <c r="S326" s="37"/>
      <c r="T326" s="37"/>
      <c r="U326" s="37"/>
      <c r="V326" s="37"/>
      <c r="W326" s="37"/>
      <c r="X326" s="36"/>
    </row>
    <row r="327" spans="4:24" ht="12.75">
      <c r="D327" t="s">
        <v>199</v>
      </c>
      <c r="E327">
        <v>4</v>
      </c>
      <c r="F327" t="e">
        <f>#REF!</f>
        <v>#REF!</v>
      </c>
      <c r="G327" t="e">
        <f>IF(#REF!&lt;&gt;"",#REF!,"")</f>
        <v>#REF!</v>
      </c>
      <c r="H327" s="19" t="e">
        <f t="shared" si="22"/>
        <v>#REF!</v>
      </c>
      <c r="I327" t="e">
        <f t="shared" si="23"/>
        <v>#REF!</v>
      </c>
      <c r="J327" s="35" t="e">
        <f>#REF!</f>
        <v>#REF!</v>
      </c>
      <c r="K327" s="36" t="e">
        <f>#REF!</f>
        <v>#REF!</v>
      </c>
      <c r="L327" s="35"/>
      <c r="M327" s="37"/>
      <c r="N327" s="37"/>
      <c r="O327" s="37"/>
      <c r="P327" s="37"/>
      <c r="Q327" s="37"/>
      <c r="R327" s="37"/>
      <c r="S327" s="37"/>
      <c r="T327" s="37"/>
      <c r="U327" s="37"/>
      <c r="V327" s="37"/>
      <c r="W327" s="37"/>
      <c r="X327" s="36"/>
    </row>
    <row r="328" spans="4:24" ht="12.75">
      <c r="D328" t="s">
        <v>199</v>
      </c>
      <c r="E328">
        <v>4</v>
      </c>
      <c r="F328" t="e">
        <f>#REF!</f>
        <v>#REF!</v>
      </c>
      <c r="G328" t="e">
        <f>IF(#REF!&lt;&gt;"",#REF!,"")</f>
        <v>#REF!</v>
      </c>
      <c r="H328" s="19" t="e">
        <f t="shared" si="22"/>
        <v>#REF!</v>
      </c>
      <c r="I328" t="e">
        <f t="shared" si="23"/>
        <v>#REF!</v>
      </c>
      <c r="J328" s="35" t="e">
        <f>#REF!</f>
        <v>#REF!</v>
      </c>
      <c r="K328" s="36" t="e">
        <f>#REF!</f>
        <v>#REF!</v>
      </c>
      <c r="L328" s="35"/>
      <c r="M328" s="37"/>
      <c r="N328" s="37"/>
      <c r="O328" s="37"/>
      <c r="P328" s="37"/>
      <c r="Q328" s="37"/>
      <c r="R328" s="37"/>
      <c r="S328" s="37"/>
      <c r="T328" s="37"/>
      <c r="U328" s="37"/>
      <c r="V328" s="37"/>
      <c r="W328" s="37"/>
      <c r="X328" s="36"/>
    </row>
    <row r="329" spans="4:24" ht="12.75">
      <c r="D329" t="s">
        <v>199</v>
      </c>
      <c r="E329">
        <v>4</v>
      </c>
      <c r="F329" t="e">
        <f>#REF!</f>
        <v>#REF!</v>
      </c>
      <c r="G329" t="e">
        <f>IF(#REF!&lt;&gt;"",#REF!,"")</f>
        <v>#REF!</v>
      </c>
      <c r="H329" s="19" t="e">
        <f t="shared" si="22"/>
        <v>#REF!</v>
      </c>
      <c r="I329" t="e">
        <f t="shared" si="23"/>
        <v>#REF!</v>
      </c>
      <c r="J329" s="35" t="e">
        <f>#REF!</f>
        <v>#REF!</v>
      </c>
      <c r="K329" s="36" t="e">
        <f>#REF!</f>
        <v>#REF!</v>
      </c>
      <c r="L329" s="35"/>
      <c r="M329" s="37"/>
      <c r="N329" s="37"/>
      <c r="O329" s="37"/>
      <c r="P329" s="37"/>
      <c r="Q329" s="37"/>
      <c r="R329" s="37"/>
      <c r="S329" s="37"/>
      <c r="T329" s="37"/>
      <c r="U329" s="37"/>
      <c r="V329" s="37"/>
      <c r="W329" s="37"/>
      <c r="X329" s="36"/>
    </row>
    <row r="330" spans="4:24" ht="12.75">
      <c r="D330" t="s">
        <v>199</v>
      </c>
      <c r="E330">
        <v>4</v>
      </c>
      <c r="F330" t="e">
        <f>#REF!</f>
        <v>#REF!</v>
      </c>
      <c r="G330" t="e">
        <f>IF(#REF!&lt;&gt;"",#REF!,"")</f>
        <v>#REF!</v>
      </c>
      <c r="H330" s="19" t="e">
        <f t="shared" si="22"/>
        <v>#REF!</v>
      </c>
      <c r="I330" t="e">
        <f t="shared" si="23"/>
        <v>#REF!</v>
      </c>
      <c r="J330" s="35" t="e">
        <f>#REF!</f>
        <v>#REF!</v>
      </c>
      <c r="K330" s="36" t="e">
        <f>#REF!</f>
        <v>#REF!</v>
      </c>
      <c r="L330" s="35"/>
      <c r="M330" s="37"/>
      <c r="N330" s="37"/>
      <c r="O330" s="37"/>
      <c r="P330" s="37"/>
      <c r="Q330" s="37"/>
      <c r="R330" s="37"/>
      <c r="S330" s="37"/>
      <c r="T330" s="37"/>
      <c r="U330" s="37"/>
      <c r="V330" s="37"/>
      <c r="W330" s="37"/>
      <c r="X330" s="36"/>
    </row>
    <row r="331" spans="4:24" ht="12.75">
      <c r="D331" t="s">
        <v>199</v>
      </c>
      <c r="E331">
        <v>4</v>
      </c>
      <c r="F331" t="e">
        <f>#REF!</f>
        <v>#REF!</v>
      </c>
      <c r="G331" t="e">
        <f>IF(#REF!&lt;&gt;"",#REF!,"")</f>
        <v>#REF!</v>
      </c>
      <c r="H331" s="19" t="e">
        <f t="shared" si="22"/>
        <v>#REF!</v>
      </c>
      <c r="I331" t="e">
        <f t="shared" si="23"/>
        <v>#REF!</v>
      </c>
      <c r="J331" s="35" t="e">
        <f>#REF!</f>
        <v>#REF!</v>
      </c>
      <c r="K331" s="36" t="e">
        <f>#REF!</f>
        <v>#REF!</v>
      </c>
      <c r="L331" s="35"/>
      <c r="M331" s="37"/>
      <c r="N331" s="37"/>
      <c r="O331" s="37"/>
      <c r="P331" s="37"/>
      <c r="Q331" s="37"/>
      <c r="R331" s="37"/>
      <c r="S331" s="37"/>
      <c r="T331" s="37"/>
      <c r="U331" s="37"/>
      <c r="V331" s="37"/>
      <c r="W331" s="37"/>
      <c r="X331" s="36"/>
    </row>
    <row r="332" spans="4:24" ht="12.75">
      <c r="D332" t="s">
        <v>199</v>
      </c>
      <c r="E332">
        <v>4</v>
      </c>
      <c r="F332" t="e">
        <f>#REF!</f>
        <v>#REF!</v>
      </c>
      <c r="G332" t="e">
        <f>IF(#REF!&lt;&gt;"",#REF!,"")</f>
        <v>#REF!</v>
      </c>
      <c r="H332" s="19" t="e">
        <f t="shared" si="22"/>
        <v>#REF!</v>
      </c>
      <c r="I332" t="e">
        <f t="shared" si="23"/>
        <v>#REF!</v>
      </c>
      <c r="J332" s="35" t="e">
        <f>#REF!</f>
        <v>#REF!</v>
      </c>
      <c r="K332" s="36" t="e">
        <f>#REF!</f>
        <v>#REF!</v>
      </c>
      <c r="L332" s="35"/>
      <c r="M332" s="37"/>
      <c r="N332" s="37"/>
      <c r="O332" s="37"/>
      <c r="P332" s="37"/>
      <c r="Q332" s="37"/>
      <c r="R332" s="37"/>
      <c r="S332" s="37"/>
      <c r="T332" s="37"/>
      <c r="U332" s="37"/>
      <c r="V332" s="37"/>
      <c r="W332" s="37"/>
      <c r="X332" s="36"/>
    </row>
    <row r="333" spans="4:24" ht="12.75">
      <c r="D333" t="s">
        <v>199</v>
      </c>
      <c r="E333">
        <v>4</v>
      </c>
      <c r="F333" t="e">
        <f>#REF!</f>
        <v>#REF!</v>
      </c>
      <c r="G333" t="e">
        <f>IF(#REF!&lt;&gt;"",#REF!,"")</f>
        <v>#REF!</v>
      </c>
      <c r="H333" s="19" t="e">
        <f t="shared" si="22"/>
        <v>#REF!</v>
      </c>
      <c r="I333" t="e">
        <f t="shared" si="23"/>
        <v>#REF!</v>
      </c>
      <c r="J333" s="35" t="e">
        <f>#REF!</f>
        <v>#REF!</v>
      </c>
      <c r="K333" s="36" t="e">
        <f>#REF!</f>
        <v>#REF!</v>
      </c>
      <c r="L333" s="35"/>
      <c r="M333" s="37"/>
      <c r="N333" s="37"/>
      <c r="O333" s="37"/>
      <c r="P333" s="37"/>
      <c r="Q333" s="37"/>
      <c r="R333" s="37"/>
      <c r="S333" s="37"/>
      <c r="T333" s="37"/>
      <c r="U333" s="37"/>
      <c r="V333" s="37"/>
      <c r="W333" s="37"/>
      <c r="X333" s="36"/>
    </row>
    <row r="334" spans="4:24" ht="12.75">
      <c r="D334" t="s">
        <v>199</v>
      </c>
      <c r="E334">
        <v>4</v>
      </c>
      <c r="F334" t="e">
        <f>#REF!</f>
        <v>#REF!</v>
      </c>
      <c r="G334" t="e">
        <f>IF(#REF!&lt;&gt;"",#REF!,"")</f>
        <v>#REF!</v>
      </c>
      <c r="H334" s="19" t="e">
        <f t="shared" si="22"/>
        <v>#REF!</v>
      </c>
      <c r="I334" t="e">
        <f t="shared" si="23"/>
        <v>#REF!</v>
      </c>
      <c r="J334" s="35" t="e">
        <f>#REF!</f>
        <v>#REF!</v>
      </c>
      <c r="K334" s="36" t="e">
        <f>#REF!</f>
        <v>#REF!</v>
      </c>
      <c r="L334" s="35"/>
      <c r="M334" s="37"/>
      <c r="N334" s="37"/>
      <c r="O334" s="37"/>
      <c r="P334" s="37"/>
      <c r="Q334" s="37"/>
      <c r="R334" s="37"/>
      <c r="S334" s="37"/>
      <c r="T334" s="37"/>
      <c r="U334" s="37"/>
      <c r="V334" s="37"/>
      <c r="W334" s="37"/>
      <c r="X334" s="36"/>
    </row>
    <row r="335" spans="4:24" ht="12.75">
      <c r="D335" t="s">
        <v>199</v>
      </c>
      <c r="E335">
        <v>4</v>
      </c>
      <c r="F335" t="e">
        <f>#REF!</f>
        <v>#REF!</v>
      </c>
      <c r="G335" t="e">
        <f>IF(#REF!&lt;&gt;"",#REF!,"")</f>
        <v>#REF!</v>
      </c>
      <c r="H335" s="19" t="e">
        <f t="shared" si="22"/>
        <v>#REF!</v>
      </c>
      <c r="I335" t="e">
        <f t="shared" si="23"/>
        <v>#REF!</v>
      </c>
      <c r="J335" s="35" t="e">
        <f>#REF!</f>
        <v>#REF!</v>
      </c>
      <c r="K335" s="36" t="e">
        <f>#REF!</f>
        <v>#REF!</v>
      </c>
      <c r="L335" s="35"/>
      <c r="M335" s="37"/>
      <c r="N335" s="37"/>
      <c r="O335" s="37"/>
      <c r="P335" s="37"/>
      <c r="Q335" s="37"/>
      <c r="R335" s="37"/>
      <c r="S335" s="37"/>
      <c r="T335" s="37"/>
      <c r="U335" s="37"/>
      <c r="V335" s="37"/>
      <c r="W335" s="37"/>
      <c r="X335" s="36"/>
    </row>
    <row r="336" spans="4:24" ht="12.75">
      <c r="D336" t="s">
        <v>199</v>
      </c>
      <c r="E336">
        <v>4</v>
      </c>
      <c r="F336" t="e">
        <f>#REF!</f>
        <v>#REF!</v>
      </c>
      <c r="G336" t="e">
        <f>IF(#REF!&lt;&gt;"",#REF!,"")</f>
        <v>#REF!</v>
      </c>
      <c r="H336" s="19" t="e">
        <f t="shared" si="22"/>
        <v>#REF!</v>
      </c>
      <c r="I336" t="e">
        <f t="shared" si="23"/>
        <v>#REF!</v>
      </c>
      <c r="J336" s="35" t="e">
        <f>#REF!</f>
        <v>#REF!</v>
      </c>
      <c r="K336" s="36" t="e">
        <f>#REF!</f>
        <v>#REF!</v>
      </c>
      <c r="L336" s="35"/>
      <c r="M336" s="37"/>
      <c r="N336" s="37"/>
      <c r="O336" s="37"/>
      <c r="P336" s="37"/>
      <c r="Q336" s="37"/>
      <c r="R336" s="37"/>
      <c r="S336" s="37"/>
      <c r="T336" s="37"/>
      <c r="U336" s="37"/>
      <c r="V336" s="37"/>
      <c r="W336" s="37"/>
      <c r="X336" s="36"/>
    </row>
    <row r="337" spans="4:24" ht="12.75">
      <c r="D337" t="s">
        <v>199</v>
      </c>
      <c r="E337">
        <v>4</v>
      </c>
      <c r="F337" t="e">
        <f>#REF!</f>
        <v>#REF!</v>
      </c>
      <c r="G337" t="e">
        <f>IF(#REF!&lt;&gt;"",#REF!,"")</f>
        <v>#REF!</v>
      </c>
      <c r="H337" s="19" t="e">
        <f t="shared" si="22"/>
        <v>#REF!</v>
      </c>
      <c r="I337" t="e">
        <f t="shared" si="23"/>
        <v>#REF!</v>
      </c>
      <c r="J337" s="35" t="e">
        <f>#REF!</f>
        <v>#REF!</v>
      </c>
      <c r="K337" s="36" t="e">
        <f>#REF!</f>
        <v>#REF!</v>
      </c>
      <c r="L337" s="35"/>
      <c r="M337" s="37"/>
      <c r="N337" s="37"/>
      <c r="O337" s="37"/>
      <c r="P337" s="37"/>
      <c r="Q337" s="37"/>
      <c r="R337" s="37"/>
      <c r="S337" s="37"/>
      <c r="T337" s="37"/>
      <c r="U337" s="37"/>
      <c r="V337" s="37"/>
      <c r="W337" s="37"/>
      <c r="X337" s="36"/>
    </row>
    <row r="338" spans="4:24" ht="12.75">
      <c r="D338" t="s">
        <v>199</v>
      </c>
      <c r="E338">
        <v>4</v>
      </c>
      <c r="F338" t="e">
        <f>#REF!</f>
        <v>#REF!</v>
      </c>
      <c r="G338" t="e">
        <f>IF(#REF!&lt;&gt;"",#REF!,"")</f>
        <v>#REF!</v>
      </c>
      <c r="H338" s="19" t="e">
        <f t="shared" si="22"/>
        <v>#REF!</v>
      </c>
      <c r="I338" t="e">
        <f t="shared" si="23"/>
        <v>#REF!</v>
      </c>
      <c r="J338" s="35" t="e">
        <f>#REF!</f>
        <v>#REF!</v>
      </c>
      <c r="K338" s="36" t="e">
        <f>#REF!</f>
        <v>#REF!</v>
      </c>
      <c r="L338" s="35"/>
      <c r="M338" s="37"/>
      <c r="N338" s="37"/>
      <c r="O338" s="37"/>
      <c r="P338" s="37"/>
      <c r="Q338" s="37"/>
      <c r="R338" s="37"/>
      <c r="S338" s="37"/>
      <c r="T338" s="37"/>
      <c r="U338" s="37"/>
      <c r="V338" s="37"/>
      <c r="W338" s="37"/>
      <c r="X338" s="36"/>
    </row>
    <row r="339" spans="4:24" ht="12.75">
      <c r="D339" t="s">
        <v>199</v>
      </c>
      <c r="E339">
        <v>4</v>
      </c>
      <c r="F339" t="e">
        <f>#REF!</f>
        <v>#REF!</v>
      </c>
      <c r="G339" t="e">
        <f>IF(#REF!&lt;&gt;"",#REF!,"")</f>
        <v>#REF!</v>
      </c>
      <c r="H339" s="19" t="e">
        <f t="shared" si="22"/>
        <v>#REF!</v>
      </c>
      <c r="I339" t="e">
        <f t="shared" si="23"/>
        <v>#REF!</v>
      </c>
      <c r="J339" s="35" t="e">
        <f>#REF!</f>
        <v>#REF!</v>
      </c>
      <c r="K339" s="36" t="e">
        <f>#REF!</f>
        <v>#REF!</v>
      </c>
      <c r="L339" s="35"/>
      <c r="M339" s="37"/>
      <c r="N339" s="37"/>
      <c r="O339" s="37"/>
      <c r="P339" s="37"/>
      <c r="Q339" s="37"/>
      <c r="R339" s="37"/>
      <c r="S339" s="37"/>
      <c r="T339" s="37"/>
      <c r="U339" s="37"/>
      <c r="V339" s="37"/>
      <c r="W339" s="37"/>
      <c r="X339" s="36"/>
    </row>
    <row r="340" spans="4:24" ht="12.75">
      <c r="D340" t="s">
        <v>199</v>
      </c>
      <c r="E340">
        <v>4</v>
      </c>
      <c r="F340" t="e">
        <f>#REF!</f>
        <v>#REF!</v>
      </c>
      <c r="G340" t="e">
        <f>IF(#REF!&lt;&gt;"",#REF!,"")</f>
        <v>#REF!</v>
      </c>
      <c r="H340" s="19" t="e">
        <f t="shared" si="22"/>
        <v>#REF!</v>
      </c>
      <c r="I340" t="e">
        <f t="shared" si="23"/>
        <v>#REF!</v>
      </c>
      <c r="J340" s="35" t="e">
        <f>#REF!</f>
        <v>#REF!</v>
      </c>
      <c r="K340" s="36" t="e">
        <f>#REF!</f>
        <v>#REF!</v>
      </c>
      <c r="L340" s="35"/>
      <c r="M340" s="37"/>
      <c r="N340" s="37"/>
      <c r="O340" s="37"/>
      <c r="P340" s="37"/>
      <c r="Q340" s="37"/>
      <c r="R340" s="37"/>
      <c r="S340" s="37"/>
      <c r="T340" s="37"/>
      <c r="U340" s="37"/>
      <c r="V340" s="37"/>
      <c r="W340" s="37"/>
      <c r="X340" s="36"/>
    </row>
    <row r="341" spans="4:24" ht="12.75">
      <c r="D341" t="s">
        <v>199</v>
      </c>
      <c r="E341">
        <v>4</v>
      </c>
      <c r="F341" t="e">
        <f>#REF!</f>
        <v>#REF!</v>
      </c>
      <c r="G341" t="e">
        <f>IF(#REF!&lt;&gt;"",#REF!,"")</f>
        <v>#REF!</v>
      </c>
      <c r="H341" s="19" t="e">
        <f t="shared" si="22"/>
        <v>#REF!</v>
      </c>
      <c r="I341" t="e">
        <f t="shared" si="23"/>
        <v>#REF!</v>
      </c>
      <c r="J341" s="35" t="e">
        <f>#REF!</f>
        <v>#REF!</v>
      </c>
      <c r="K341" s="36" t="e">
        <f>#REF!</f>
        <v>#REF!</v>
      </c>
      <c r="L341" s="35"/>
      <c r="M341" s="37"/>
      <c r="N341" s="37"/>
      <c r="O341" s="37"/>
      <c r="P341" s="37"/>
      <c r="Q341" s="37"/>
      <c r="R341" s="37"/>
      <c r="S341" s="37"/>
      <c r="T341" s="37"/>
      <c r="U341" s="37"/>
      <c r="V341" s="37"/>
      <c r="W341" s="37"/>
      <c r="X341" s="36"/>
    </row>
    <row r="342" spans="4:24" ht="12.75">
      <c r="D342" t="s">
        <v>199</v>
      </c>
      <c r="E342">
        <v>4</v>
      </c>
      <c r="F342" t="e">
        <f>#REF!</f>
        <v>#REF!</v>
      </c>
      <c r="G342" t="e">
        <f>IF(#REF!&lt;&gt;"",#REF!,"")</f>
        <v>#REF!</v>
      </c>
      <c r="H342" s="19" t="e">
        <f t="shared" si="22"/>
        <v>#REF!</v>
      </c>
      <c r="I342" t="e">
        <f t="shared" si="23"/>
        <v>#REF!</v>
      </c>
      <c r="J342" s="35" t="e">
        <f>#REF!</f>
        <v>#REF!</v>
      </c>
      <c r="K342" s="36" t="e">
        <f>#REF!</f>
        <v>#REF!</v>
      </c>
      <c r="L342" s="35"/>
      <c r="M342" s="37"/>
      <c r="N342" s="37"/>
      <c r="O342" s="37"/>
      <c r="P342" s="37"/>
      <c r="Q342" s="37"/>
      <c r="R342" s="37"/>
      <c r="S342" s="37"/>
      <c r="T342" s="37"/>
      <c r="U342" s="37"/>
      <c r="V342" s="37"/>
      <c r="W342" s="37"/>
      <c r="X342" s="36"/>
    </row>
    <row r="343" spans="4:24" ht="12.75">
      <c r="D343" t="s">
        <v>199</v>
      </c>
      <c r="E343">
        <v>4</v>
      </c>
      <c r="F343" t="e">
        <f>#REF!</f>
        <v>#REF!</v>
      </c>
      <c r="G343" t="e">
        <f>IF(#REF!&lt;&gt;"",#REF!,"")</f>
        <v>#REF!</v>
      </c>
      <c r="H343" s="19" t="e">
        <f t="shared" si="22"/>
        <v>#REF!</v>
      </c>
      <c r="I343" t="e">
        <f t="shared" si="23"/>
        <v>#REF!</v>
      </c>
      <c r="J343" s="35" t="e">
        <f>#REF!</f>
        <v>#REF!</v>
      </c>
      <c r="K343" s="36" t="e">
        <f>#REF!</f>
        <v>#REF!</v>
      </c>
      <c r="L343" s="35"/>
      <c r="M343" s="37"/>
      <c r="N343" s="37"/>
      <c r="O343" s="37"/>
      <c r="P343" s="37"/>
      <c r="Q343" s="37"/>
      <c r="R343" s="37"/>
      <c r="S343" s="37"/>
      <c r="T343" s="37"/>
      <c r="U343" s="37"/>
      <c r="V343" s="37"/>
      <c r="W343" s="37"/>
      <c r="X343" s="36"/>
    </row>
    <row r="344" spans="4:24" ht="12.75">
      <c r="D344" t="s">
        <v>199</v>
      </c>
      <c r="E344">
        <v>4</v>
      </c>
      <c r="F344" t="e">
        <f>#REF!</f>
        <v>#REF!</v>
      </c>
      <c r="G344" t="e">
        <f>IF(#REF!&lt;&gt;"",#REF!,"")</f>
        <v>#REF!</v>
      </c>
      <c r="H344" s="19" t="e">
        <f t="shared" si="22"/>
        <v>#REF!</v>
      </c>
      <c r="I344" t="e">
        <f t="shared" si="23"/>
        <v>#REF!</v>
      </c>
      <c r="J344" s="35" t="e">
        <f>#REF!</f>
        <v>#REF!</v>
      </c>
      <c r="K344" s="36" t="e">
        <f>#REF!</f>
        <v>#REF!</v>
      </c>
      <c r="L344" s="35"/>
      <c r="M344" s="37"/>
      <c r="N344" s="37"/>
      <c r="O344" s="37"/>
      <c r="P344" s="37"/>
      <c r="Q344" s="37"/>
      <c r="R344" s="37"/>
      <c r="S344" s="37"/>
      <c r="T344" s="37"/>
      <c r="U344" s="37"/>
      <c r="V344" s="37"/>
      <c r="W344" s="37"/>
      <c r="X344" s="36"/>
    </row>
    <row r="345" spans="4:24" ht="12.75">
      <c r="D345" t="s">
        <v>199</v>
      </c>
      <c r="E345">
        <v>4</v>
      </c>
      <c r="F345" t="e">
        <f>#REF!</f>
        <v>#REF!</v>
      </c>
      <c r="G345" t="e">
        <f>IF(#REF!&lt;&gt;"",#REF!,"")</f>
        <v>#REF!</v>
      </c>
      <c r="H345" s="19" t="e">
        <f t="shared" si="22"/>
        <v>#REF!</v>
      </c>
      <c r="I345" t="e">
        <f t="shared" si="23"/>
        <v>#REF!</v>
      </c>
      <c r="J345" s="35" t="e">
        <f>#REF!</f>
        <v>#REF!</v>
      </c>
      <c r="K345" s="36" t="e">
        <f>#REF!</f>
        <v>#REF!</v>
      </c>
      <c r="L345" s="35"/>
      <c r="M345" s="37"/>
      <c r="N345" s="37"/>
      <c r="O345" s="37"/>
      <c r="P345" s="37"/>
      <c r="Q345" s="37"/>
      <c r="R345" s="37"/>
      <c r="S345" s="37"/>
      <c r="T345" s="37"/>
      <c r="U345" s="37"/>
      <c r="V345" s="37"/>
      <c r="W345" s="37"/>
      <c r="X345" s="36"/>
    </row>
    <row r="346" spans="4:24" ht="12.75">
      <c r="D346" t="s">
        <v>199</v>
      </c>
      <c r="E346">
        <v>4</v>
      </c>
      <c r="F346" t="e">
        <f>#REF!</f>
        <v>#REF!</v>
      </c>
      <c r="G346" t="e">
        <f>IF(#REF!&lt;&gt;"",#REF!,"")</f>
        <v>#REF!</v>
      </c>
      <c r="H346" s="19" t="e">
        <f t="shared" si="22"/>
        <v>#REF!</v>
      </c>
      <c r="I346" t="e">
        <f t="shared" si="23"/>
        <v>#REF!</v>
      </c>
      <c r="J346" s="35" t="e">
        <f>#REF!</f>
        <v>#REF!</v>
      </c>
      <c r="K346" s="36" t="e">
        <f>#REF!</f>
        <v>#REF!</v>
      </c>
      <c r="L346" s="35"/>
      <c r="M346" s="37"/>
      <c r="N346" s="37"/>
      <c r="O346" s="37"/>
      <c r="P346" s="37"/>
      <c r="Q346" s="37"/>
      <c r="R346" s="37"/>
      <c r="S346" s="37"/>
      <c r="T346" s="37"/>
      <c r="U346" s="37"/>
      <c r="V346" s="37"/>
      <c r="W346" s="37"/>
      <c r="X346" s="36"/>
    </row>
    <row r="347" spans="4:24" ht="12.75">
      <c r="D347" t="s">
        <v>199</v>
      </c>
      <c r="E347">
        <v>4</v>
      </c>
      <c r="F347" t="e">
        <f>#REF!</f>
        <v>#REF!</v>
      </c>
      <c r="G347" t="e">
        <f>IF(#REF!&lt;&gt;"",#REF!,"")</f>
        <v>#REF!</v>
      </c>
      <c r="H347" s="19" t="e">
        <f aca="true" t="shared" si="24" ref="H347:H392">J347/100*F347+2*K347/100*F347</f>
        <v>#REF!</v>
      </c>
      <c r="I347" t="e">
        <f t="shared" si="23"/>
        <v>#REF!</v>
      </c>
      <c r="J347" s="35" t="e">
        <f>#REF!</f>
        <v>#REF!</v>
      </c>
      <c r="K347" s="36" t="e">
        <f>#REF!</f>
        <v>#REF!</v>
      </c>
      <c r="L347" s="35"/>
      <c r="M347" s="37"/>
      <c r="N347" s="37"/>
      <c r="O347" s="37"/>
      <c r="P347" s="37"/>
      <c r="Q347" s="37"/>
      <c r="R347" s="37"/>
      <c r="S347" s="37"/>
      <c r="T347" s="37"/>
      <c r="U347" s="37"/>
      <c r="V347" s="37"/>
      <c r="W347" s="37"/>
      <c r="X347" s="36"/>
    </row>
    <row r="348" spans="4:24" ht="12.75">
      <c r="D348" t="s">
        <v>200</v>
      </c>
      <c r="E348">
        <v>5</v>
      </c>
      <c r="F348" s="9" t="e">
        <f>#REF!</f>
        <v>#REF!</v>
      </c>
      <c r="G348" s="9" t="e">
        <f>IF(#REF!&lt;&gt;"",#REF!,"")</f>
        <v>#REF!</v>
      </c>
      <c r="H348" s="19" t="e">
        <f t="shared" si="24"/>
        <v>#REF!</v>
      </c>
      <c r="I348" t="e">
        <f aca="true" t="shared" si="25" ref="I348:I392">ABS(ROUND(J348,0)-J348)+ABS(ROUND(K348,0)-K348)</f>
        <v>#REF!</v>
      </c>
      <c r="J348" s="35" t="e">
        <f>#REF!</f>
        <v>#REF!</v>
      </c>
      <c r="K348" s="36" t="e">
        <f>#REF!</f>
        <v>#REF!</v>
      </c>
      <c r="L348" s="35"/>
      <c r="M348" s="37"/>
      <c r="N348" s="37"/>
      <c r="O348" s="37"/>
      <c r="P348" s="37"/>
      <c r="Q348" s="37"/>
      <c r="R348" s="37"/>
      <c r="S348" s="37"/>
      <c r="T348" s="37"/>
      <c r="U348" s="37"/>
      <c r="V348" s="37"/>
      <c r="W348" s="37"/>
      <c r="X348" s="36"/>
    </row>
    <row r="349" spans="4:24" ht="12.75">
      <c r="D349" t="s">
        <v>200</v>
      </c>
      <c r="E349">
        <v>5</v>
      </c>
      <c r="F349" s="9" t="e">
        <f>#REF!</f>
        <v>#REF!</v>
      </c>
      <c r="G349" s="9" t="e">
        <f>IF(#REF!&lt;&gt;"",#REF!,"")</f>
        <v>#REF!</v>
      </c>
      <c r="H349" s="19" t="e">
        <f t="shared" si="24"/>
        <v>#REF!</v>
      </c>
      <c r="I349" t="e">
        <f t="shared" si="25"/>
        <v>#REF!</v>
      </c>
      <c r="J349" s="35" t="e">
        <f>#REF!</f>
        <v>#REF!</v>
      </c>
      <c r="K349" s="36" t="e">
        <f>#REF!</f>
        <v>#REF!</v>
      </c>
      <c r="L349" s="35"/>
      <c r="M349" s="37"/>
      <c r="N349" s="37"/>
      <c r="O349" s="37"/>
      <c r="P349" s="37"/>
      <c r="Q349" s="37"/>
      <c r="R349" s="37"/>
      <c r="S349" s="37"/>
      <c r="T349" s="37"/>
      <c r="U349" s="37"/>
      <c r="V349" s="37"/>
      <c r="W349" s="37"/>
      <c r="X349" s="36"/>
    </row>
    <row r="350" spans="4:24" ht="12.75">
      <c r="D350" t="s">
        <v>200</v>
      </c>
      <c r="E350">
        <v>5</v>
      </c>
      <c r="F350" s="9" t="e">
        <f>#REF!</f>
        <v>#REF!</v>
      </c>
      <c r="G350" s="9" t="e">
        <f>IF(#REF!&lt;&gt;"",#REF!,"")</f>
        <v>#REF!</v>
      </c>
      <c r="H350" s="19" t="e">
        <f t="shared" si="24"/>
        <v>#REF!</v>
      </c>
      <c r="I350" t="e">
        <f t="shared" si="25"/>
        <v>#REF!</v>
      </c>
      <c r="J350" s="35" t="e">
        <f>#REF!</f>
        <v>#REF!</v>
      </c>
      <c r="K350" s="36" t="e">
        <f>#REF!</f>
        <v>#REF!</v>
      </c>
      <c r="L350" s="35"/>
      <c r="M350" s="37"/>
      <c r="N350" s="37"/>
      <c r="O350" s="37"/>
      <c r="P350" s="37"/>
      <c r="Q350" s="37"/>
      <c r="R350" s="37"/>
      <c r="S350" s="37"/>
      <c r="T350" s="37"/>
      <c r="U350" s="37"/>
      <c r="V350" s="37"/>
      <c r="W350" s="37"/>
      <c r="X350" s="36"/>
    </row>
    <row r="351" spans="4:24" ht="12.75">
      <c r="D351" t="s">
        <v>200</v>
      </c>
      <c r="E351">
        <v>5</v>
      </c>
      <c r="F351" s="9" t="e">
        <f>#REF!</f>
        <v>#REF!</v>
      </c>
      <c r="G351" s="9" t="e">
        <f>IF(#REF!&lt;&gt;"",#REF!,"")</f>
        <v>#REF!</v>
      </c>
      <c r="H351" s="19" t="e">
        <f t="shared" si="24"/>
        <v>#REF!</v>
      </c>
      <c r="I351" t="e">
        <f t="shared" si="25"/>
        <v>#REF!</v>
      </c>
      <c r="J351" s="35" t="e">
        <f>#REF!</f>
        <v>#REF!</v>
      </c>
      <c r="K351" s="36" t="e">
        <f>#REF!</f>
        <v>#REF!</v>
      </c>
      <c r="L351" s="35"/>
      <c r="M351" s="37"/>
      <c r="N351" s="37"/>
      <c r="O351" s="37"/>
      <c r="P351" s="37"/>
      <c r="Q351" s="37"/>
      <c r="R351" s="37"/>
      <c r="S351" s="37"/>
      <c r="T351" s="37"/>
      <c r="U351" s="37"/>
      <c r="V351" s="37"/>
      <c r="W351" s="37"/>
      <c r="X351" s="36"/>
    </row>
    <row r="352" spans="4:24" ht="12.75">
      <c r="D352" t="s">
        <v>200</v>
      </c>
      <c r="E352">
        <v>5</v>
      </c>
      <c r="F352" s="9" t="e">
        <f>#REF!</f>
        <v>#REF!</v>
      </c>
      <c r="G352" s="9" t="e">
        <f>IF(#REF!&lt;&gt;"",#REF!,"")</f>
        <v>#REF!</v>
      </c>
      <c r="H352" s="19" t="e">
        <f t="shared" si="24"/>
        <v>#REF!</v>
      </c>
      <c r="I352" t="e">
        <f t="shared" si="25"/>
        <v>#REF!</v>
      </c>
      <c r="J352" s="35" t="e">
        <f>#REF!</f>
        <v>#REF!</v>
      </c>
      <c r="K352" s="36" t="e">
        <f>#REF!</f>
        <v>#REF!</v>
      </c>
      <c r="L352" s="35"/>
      <c r="M352" s="37"/>
      <c r="N352" s="37"/>
      <c r="O352" s="37"/>
      <c r="P352" s="37"/>
      <c r="Q352" s="37"/>
      <c r="R352" s="37"/>
      <c r="S352" s="37"/>
      <c r="T352" s="37"/>
      <c r="U352" s="37"/>
      <c r="V352" s="37"/>
      <c r="W352" s="37"/>
      <c r="X352" s="36"/>
    </row>
    <row r="353" spans="4:24" ht="12.75">
      <c r="D353" t="s">
        <v>200</v>
      </c>
      <c r="E353">
        <v>5</v>
      </c>
      <c r="F353" s="9" t="e">
        <f>#REF!</f>
        <v>#REF!</v>
      </c>
      <c r="G353" s="9" t="e">
        <f>IF(#REF!&lt;&gt;"",#REF!,"")</f>
        <v>#REF!</v>
      </c>
      <c r="H353" s="19" t="e">
        <f t="shared" si="24"/>
        <v>#REF!</v>
      </c>
      <c r="I353" t="e">
        <f t="shared" si="25"/>
        <v>#REF!</v>
      </c>
      <c r="J353" s="35" t="e">
        <f>#REF!</f>
        <v>#REF!</v>
      </c>
      <c r="K353" s="36" t="e">
        <f>#REF!</f>
        <v>#REF!</v>
      </c>
      <c r="L353" s="35"/>
      <c r="M353" s="37"/>
      <c r="N353" s="37"/>
      <c r="O353" s="37"/>
      <c r="P353" s="37"/>
      <c r="Q353" s="37"/>
      <c r="R353" s="37"/>
      <c r="S353" s="37"/>
      <c r="T353" s="37"/>
      <c r="U353" s="37"/>
      <c r="V353" s="37"/>
      <c r="W353" s="37"/>
      <c r="X353" s="36"/>
    </row>
    <row r="354" spans="4:24" ht="12.75">
      <c r="D354" t="s">
        <v>200</v>
      </c>
      <c r="E354">
        <v>5</v>
      </c>
      <c r="F354" s="9" t="e">
        <f>#REF!</f>
        <v>#REF!</v>
      </c>
      <c r="G354" s="9" t="e">
        <f>IF(#REF!&lt;&gt;"",#REF!,"")</f>
        <v>#REF!</v>
      </c>
      <c r="H354" s="19" t="e">
        <f t="shared" si="24"/>
        <v>#REF!</v>
      </c>
      <c r="I354" t="e">
        <f t="shared" si="25"/>
        <v>#REF!</v>
      </c>
      <c r="J354" s="35" t="e">
        <f>#REF!</f>
        <v>#REF!</v>
      </c>
      <c r="K354" s="36" t="e">
        <f>#REF!</f>
        <v>#REF!</v>
      </c>
      <c r="L354" s="35"/>
      <c r="M354" s="37"/>
      <c r="N354" s="37"/>
      <c r="O354" s="37"/>
      <c r="P354" s="37"/>
      <c r="Q354" s="37"/>
      <c r="R354" s="37"/>
      <c r="S354" s="37"/>
      <c r="T354" s="37"/>
      <c r="U354" s="37"/>
      <c r="V354" s="37"/>
      <c r="W354" s="37"/>
      <c r="X354" s="36"/>
    </row>
    <row r="355" spans="4:24" ht="12.75">
      <c r="D355" t="s">
        <v>200</v>
      </c>
      <c r="E355">
        <v>5</v>
      </c>
      <c r="F355" s="9" t="e">
        <f>#REF!</f>
        <v>#REF!</v>
      </c>
      <c r="G355" s="9" t="e">
        <f>IF(#REF!&lt;&gt;"",#REF!,"")</f>
        <v>#REF!</v>
      </c>
      <c r="H355" s="19" t="e">
        <f t="shared" si="24"/>
        <v>#REF!</v>
      </c>
      <c r="I355" t="e">
        <f t="shared" si="25"/>
        <v>#REF!</v>
      </c>
      <c r="J355" s="35" t="e">
        <f>#REF!</f>
        <v>#REF!</v>
      </c>
      <c r="K355" s="36" t="e">
        <f>#REF!</f>
        <v>#REF!</v>
      </c>
      <c r="L355" s="35"/>
      <c r="M355" s="37"/>
      <c r="N355" s="37"/>
      <c r="O355" s="37"/>
      <c r="P355" s="37"/>
      <c r="Q355" s="37"/>
      <c r="R355" s="37"/>
      <c r="S355" s="37"/>
      <c r="T355" s="37"/>
      <c r="U355" s="37"/>
      <c r="V355" s="37"/>
      <c r="W355" s="37"/>
      <c r="X355" s="36"/>
    </row>
    <row r="356" spans="4:24" ht="12.75">
      <c r="D356" t="s">
        <v>200</v>
      </c>
      <c r="E356">
        <v>5</v>
      </c>
      <c r="F356" s="9" t="e">
        <f>#REF!</f>
        <v>#REF!</v>
      </c>
      <c r="G356" s="9" t="e">
        <f>IF(#REF!&lt;&gt;"",#REF!,"")</f>
        <v>#REF!</v>
      </c>
      <c r="H356" s="19" t="e">
        <f t="shared" si="24"/>
        <v>#REF!</v>
      </c>
      <c r="I356" t="e">
        <f t="shared" si="25"/>
        <v>#REF!</v>
      </c>
      <c r="J356" s="35" t="e">
        <f>#REF!</f>
        <v>#REF!</v>
      </c>
      <c r="K356" s="36" t="e">
        <f>#REF!</f>
        <v>#REF!</v>
      </c>
      <c r="L356" s="35"/>
      <c r="M356" s="37"/>
      <c r="N356" s="37"/>
      <c r="O356" s="37"/>
      <c r="P356" s="37"/>
      <c r="Q356" s="37"/>
      <c r="R356" s="37"/>
      <c r="S356" s="37"/>
      <c r="T356" s="37"/>
      <c r="U356" s="37"/>
      <c r="V356" s="37"/>
      <c r="W356" s="37"/>
      <c r="X356" s="36"/>
    </row>
    <row r="357" spans="4:24" ht="12.75">
      <c r="D357" t="s">
        <v>200</v>
      </c>
      <c r="E357">
        <v>5</v>
      </c>
      <c r="F357" s="9" t="e">
        <f>#REF!</f>
        <v>#REF!</v>
      </c>
      <c r="G357" s="9" t="e">
        <f>IF(#REF!&lt;&gt;"",#REF!,"")</f>
        <v>#REF!</v>
      </c>
      <c r="H357" s="19" t="e">
        <f t="shared" si="24"/>
        <v>#REF!</v>
      </c>
      <c r="I357" t="e">
        <f t="shared" si="25"/>
        <v>#REF!</v>
      </c>
      <c r="J357" s="35" t="e">
        <f>#REF!</f>
        <v>#REF!</v>
      </c>
      <c r="K357" s="36" t="e">
        <f>#REF!</f>
        <v>#REF!</v>
      </c>
      <c r="L357" s="35"/>
      <c r="M357" s="37"/>
      <c r="N357" s="37"/>
      <c r="O357" s="37"/>
      <c r="P357" s="37"/>
      <c r="Q357" s="37"/>
      <c r="R357" s="37"/>
      <c r="S357" s="37"/>
      <c r="T357" s="37"/>
      <c r="U357" s="37"/>
      <c r="V357" s="37"/>
      <c r="W357" s="37"/>
      <c r="X357" s="36"/>
    </row>
    <row r="358" spans="4:24" ht="12.75">
      <c r="D358" t="s">
        <v>200</v>
      </c>
      <c r="E358">
        <v>5</v>
      </c>
      <c r="F358" s="9" t="e">
        <f>#REF!</f>
        <v>#REF!</v>
      </c>
      <c r="G358" s="9" t="e">
        <f>IF(#REF!&lt;&gt;"",#REF!,"")</f>
        <v>#REF!</v>
      </c>
      <c r="H358" s="19" t="e">
        <f t="shared" si="24"/>
        <v>#REF!</v>
      </c>
      <c r="I358" t="e">
        <f t="shared" si="25"/>
        <v>#REF!</v>
      </c>
      <c r="J358" s="35" t="e">
        <f>#REF!</f>
        <v>#REF!</v>
      </c>
      <c r="K358" s="36" t="e">
        <f>#REF!</f>
        <v>#REF!</v>
      </c>
      <c r="L358" s="35"/>
      <c r="M358" s="37"/>
      <c r="N358" s="37"/>
      <c r="O358" s="37"/>
      <c r="P358" s="37"/>
      <c r="Q358" s="37"/>
      <c r="R358" s="37"/>
      <c r="S358" s="37"/>
      <c r="T358" s="37"/>
      <c r="U358" s="37"/>
      <c r="V358" s="37"/>
      <c r="W358" s="37"/>
      <c r="X358" s="36"/>
    </row>
    <row r="359" spans="4:24" ht="12.75">
      <c r="D359" t="s">
        <v>200</v>
      </c>
      <c r="E359">
        <v>5</v>
      </c>
      <c r="F359" s="9" t="e">
        <f>#REF!</f>
        <v>#REF!</v>
      </c>
      <c r="G359" s="9" t="e">
        <f>IF(#REF!&lt;&gt;"",#REF!,"")</f>
        <v>#REF!</v>
      </c>
      <c r="H359" s="19" t="e">
        <f t="shared" si="24"/>
        <v>#REF!</v>
      </c>
      <c r="I359" t="e">
        <f t="shared" si="25"/>
        <v>#REF!</v>
      </c>
      <c r="J359" s="35" t="e">
        <f>#REF!</f>
        <v>#REF!</v>
      </c>
      <c r="K359" s="36" t="e">
        <f>#REF!</f>
        <v>#REF!</v>
      </c>
      <c r="L359" s="35"/>
      <c r="M359" s="37"/>
      <c r="N359" s="37"/>
      <c r="O359" s="37"/>
      <c r="P359" s="37"/>
      <c r="Q359" s="37"/>
      <c r="R359" s="37"/>
      <c r="S359" s="37"/>
      <c r="T359" s="37"/>
      <c r="U359" s="37"/>
      <c r="V359" s="37"/>
      <c r="W359" s="37"/>
      <c r="X359" s="36"/>
    </row>
    <row r="360" spans="4:24" ht="12.75">
      <c r="D360" t="s">
        <v>200</v>
      </c>
      <c r="E360">
        <v>5</v>
      </c>
      <c r="F360" s="9" t="e">
        <f>#REF!</f>
        <v>#REF!</v>
      </c>
      <c r="G360" s="9" t="e">
        <f>IF(#REF!&lt;&gt;"",#REF!,"")</f>
        <v>#REF!</v>
      </c>
      <c r="H360" s="19" t="e">
        <f t="shared" si="24"/>
        <v>#REF!</v>
      </c>
      <c r="I360" t="e">
        <f t="shared" si="25"/>
        <v>#REF!</v>
      </c>
      <c r="J360" s="35" t="e">
        <f>#REF!</f>
        <v>#REF!</v>
      </c>
      <c r="K360" s="36" t="e">
        <f>#REF!</f>
        <v>#REF!</v>
      </c>
      <c r="L360" s="35"/>
      <c r="M360" s="37"/>
      <c r="N360" s="37"/>
      <c r="O360" s="37"/>
      <c r="P360" s="37"/>
      <c r="Q360" s="37"/>
      <c r="R360" s="37"/>
      <c r="S360" s="37"/>
      <c r="T360" s="37"/>
      <c r="U360" s="37"/>
      <c r="V360" s="37"/>
      <c r="W360" s="37"/>
      <c r="X360" s="36"/>
    </row>
    <row r="361" spans="4:24" ht="12.75">
      <c r="D361" t="s">
        <v>200</v>
      </c>
      <c r="E361">
        <v>5</v>
      </c>
      <c r="F361" s="9" t="e">
        <f>#REF!</f>
        <v>#REF!</v>
      </c>
      <c r="G361" s="9" t="e">
        <f>IF(#REF!&lt;&gt;"",#REF!,"")</f>
        <v>#REF!</v>
      </c>
      <c r="H361" s="19" t="e">
        <f t="shared" si="24"/>
        <v>#REF!</v>
      </c>
      <c r="I361" t="e">
        <f t="shared" si="25"/>
        <v>#REF!</v>
      </c>
      <c r="J361" s="35" t="e">
        <f>#REF!</f>
        <v>#REF!</v>
      </c>
      <c r="K361" s="36" t="e">
        <f>#REF!</f>
        <v>#REF!</v>
      </c>
      <c r="L361" s="35"/>
      <c r="M361" s="37"/>
      <c r="N361" s="37"/>
      <c r="O361" s="37"/>
      <c r="P361" s="37"/>
      <c r="Q361" s="37"/>
      <c r="R361" s="37"/>
      <c r="S361" s="37"/>
      <c r="T361" s="37"/>
      <c r="U361" s="37"/>
      <c r="V361" s="37"/>
      <c r="W361" s="37"/>
      <c r="X361" s="36"/>
    </row>
    <row r="362" spans="4:24" ht="12.75">
      <c r="D362" t="s">
        <v>200</v>
      </c>
      <c r="E362">
        <v>5</v>
      </c>
      <c r="F362" s="9" t="e">
        <f>#REF!</f>
        <v>#REF!</v>
      </c>
      <c r="G362" s="9" t="e">
        <f>IF(#REF!&lt;&gt;"",#REF!,"")</f>
        <v>#REF!</v>
      </c>
      <c r="H362" s="19" t="e">
        <f t="shared" si="24"/>
        <v>#REF!</v>
      </c>
      <c r="I362" t="e">
        <f t="shared" si="25"/>
        <v>#REF!</v>
      </c>
      <c r="J362" s="35" t="e">
        <f>#REF!</f>
        <v>#REF!</v>
      </c>
      <c r="K362" s="36" t="e">
        <f>#REF!</f>
        <v>#REF!</v>
      </c>
      <c r="L362" s="35"/>
      <c r="M362" s="37"/>
      <c r="N362" s="37"/>
      <c r="O362" s="37"/>
      <c r="P362" s="37"/>
      <c r="Q362" s="37"/>
      <c r="R362" s="37"/>
      <c r="S362" s="37"/>
      <c r="T362" s="37"/>
      <c r="U362" s="37"/>
      <c r="V362" s="37"/>
      <c r="W362" s="37"/>
      <c r="X362" s="36"/>
    </row>
    <row r="363" spans="4:24" ht="12.75">
      <c r="D363" t="s">
        <v>200</v>
      </c>
      <c r="E363">
        <v>5</v>
      </c>
      <c r="F363" s="9" t="e">
        <f>#REF!</f>
        <v>#REF!</v>
      </c>
      <c r="G363" s="9" t="e">
        <f>IF(#REF!&lt;&gt;"",#REF!,"")</f>
        <v>#REF!</v>
      </c>
      <c r="H363" s="19" t="e">
        <f t="shared" si="24"/>
        <v>#REF!</v>
      </c>
      <c r="I363" t="e">
        <f t="shared" si="25"/>
        <v>#REF!</v>
      </c>
      <c r="J363" s="35" t="e">
        <f>#REF!</f>
        <v>#REF!</v>
      </c>
      <c r="K363" s="36" t="e">
        <f>#REF!</f>
        <v>#REF!</v>
      </c>
      <c r="L363" s="35"/>
      <c r="M363" s="37"/>
      <c r="N363" s="37"/>
      <c r="O363" s="37"/>
      <c r="P363" s="37"/>
      <c r="Q363" s="37"/>
      <c r="R363" s="37"/>
      <c r="S363" s="37"/>
      <c r="T363" s="37"/>
      <c r="U363" s="37"/>
      <c r="V363" s="37"/>
      <c r="W363" s="37"/>
      <c r="X363" s="36"/>
    </row>
    <row r="364" spans="4:24" ht="12.75">
      <c r="D364" t="s">
        <v>200</v>
      </c>
      <c r="E364">
        <v>5</v>
      </c>
      <c r="F364" s="9" t="e">
        <f>#REF!</f>
        <v>#REF!</v>
      </c>
      <c r="G364" s="9" t="e">
        <f>IF(#REF!&lt;&gt;"",#REF!,"")</f>
        <v>#REF!</v>
      </c>
      <c r="H364" s="19" t="e">
        <f t="shared" si="24"/>
        <v>#REF!</v>
      </c>
      <c r="I364" t="e">
        <f t="shared" si="25"/>
        <v>#REF!</v>
      </c>
      <c r="J364" s="35" t="e">
        <f>#REF!</f>
        <v>#REF!</v>
      </c>
      <c r="K364" s="36" t="e">
        <f>#REF!</f>
        <v>#REF!</v>
      </c>
      <c r="L364" s="35"/>
      <c r="M364" s="37"/>
      <c r="N364" s="37"/>
      <c r="O364" s="37"/>
      <c r="P364" s="37"/>
      <c r="Q364" s="37"/>
      <c r="R364" s="37"/>
      <c r="S364" s="37"/>
      <c r="T364" s="37"/>
      <c r="U364" s="37"/>
      <c r="V364" s="37"/>
      <c r="W364" s="37"/>
      <c r="X364" s="36"/>
    </row>
    <row r="365" spans="4:24" ht="12.75">
      <c r="D365" t="s">
        <v>200</v>
      </c>
      <c r="E365">
        <v>5</v>
      </c>
      <c r="F365" s="9" t="e">
        <f>#REF!</f>
        <v>#REF!</v>
      </c>
      <c r="G365" s="9" t="e">
        <f>IF(#REF!&lt;&gt;"",#REF!,"")</f>
        <v>#REF!</v>
      </c>
      <c r="H365" s="19" t="e">
        <f t="shared" si="24"/>
        <v>#REF!</v>
      </c>
      <c r="I365" t="e">
        <f t="shared" si="25"/>
        <v>#REF!</v>
      </c>
      <c r="J365" s="35" t="e">
        <f>#REF!</f>
        <v>#REF!</v>
      </c>
      <c r="K365" s="36" t="e">
        <f>#REF!</f>
        <v>#REF!</v>
      </c>
      <c r="L365" s="35"/>
      <c r="M365" s="37"/>
      <c r="N365" s="37"/>
      <c r="O365" s="37"/>
      <c r="P365" s="37"/>
      <c r="Q365" s="37"/>
      <c r="R365" s="37"/>
      <c r="S365" s="37"/>
      <c r="T365" s="37"/>
      <c r="U365" s="37"/>
      <c r="V365" s="37"/>
      <c r="W365" s="37"/>
      <c r="X365" s="36"/>
    </row>
    <row r="366" spans="4:24" ht="12.75">
      <c r="D366" t="s">
        <v>200</v>
      </c>
      <c r="E366">
        <v>5</v>
      </c>
      <c r="F366" s="9" t="e">
        <f>#REF!</f>
        <v>#REF!</v>
      </c>
      <c r="G366" s="9" t="e">
        <f>IF(#REF!&lt;&gt;"",#REF!,"")</f>
        <v>#REF!</v>
      </c>
      <c r="H366" s="19" t="e">
        <f t="shared" si="24"/>
        <v>#REF!</v>
      </c>
      <c r="I366" t="e">
        <f t="shared" si="25"/>
        <v>#REF!</v>
      </c>
      <c r="J366" s="35" t="e">
        <f>#REF!</f>
        <v>#REF!</v>
      </c>
      <c r="K366" s="36" t="e">
        <f>#REF!</f>
        <v>#REF!</v>
      </c>
      <c r="L366" s="35"/>
      <c r="M366" s="37"/>
      <c r="N366" s="37"/>
      <c r="O366" s="37"/>
      <c r="P366" s="37"/>
      <c r="Q366" s="37"/>
      <c r="R366" s="37"/>
      <c r="S366" s="37"/>
      <c r="T366" s="37"/>
      <c r="U366" s="37"/>
      <c r="V366" s="37"/>
      <c r="W366" s="37"/>
      <c r="X366" s="36"/>
    </row>
    <row r="367" spans="4:24" ht="12.75">
      <c r="D367" t="s">
        <v>200</v>
      </c>
      <c r="E367">
        <v>5</v>
      </c>
      <c r="F367" s="9" t="e">
        <f>#REF!</f>
        <v>#REF!</v>
      </c>
      <c r="G367" s="9" t="e">
        <f>IF(#REF!&lt;&gt;"",#REF!,"")</f>
        <v>#REF!</v>
      </c>
      <c r="H367" s="19" t="e">
        <f t="shared" si="24"/>
        <v>#REF!</v>
      </c>
      <c r="I367" t="e">
        <f t="shared" si="25"/>
        <v>#REF!</v>
      </c>
      <c r="J367" s="35" t="e">
        <f>#REF!</f>
        <v>#REF!</v>
      </c>
      <c r="K367" s="36" t="e">
        <f>#REF!</f>
        <v>#REF!</v>
      </c>
      <c r="L367" s="35"/>
      <c r="M367" s="37"/>
      <c r="N367" s="37"/>
      <c r="O367" s="37"/>
      <c r="P367" s="37"/>
      <c r="Q367" s="37"/>
      <c r="R367" s="37"/>
      <c r="S367" s="37"/>
      <c r="T367" s="37"/>
      <c r="U367" s="37"/>
      <c r="V367" s="37"/>
      <c r="W367" s="37"/>
      <c r="X367" s="36"/>
    </row>
    <row r="368" spans="4:24" ht="12.75">
      <c r="D368" t="s">
        <v>200</v>
      </c>
      <c r="E368">
        <v>5</v>
      </c>
      <c r="F368" s="9" t="e">
        <f>#REF!</f>
        <v>#REF!</v>
      </c>
      <c r="G368" s="9" t="e">
        <f>IF(#REF!&lt;&gt;"",#REF!,"")</f>
        <v>#REF!</v>
      </c>
      <c r="H368" s="19" t="e">
        <f t="shared" si="24"/>
        <v>#REF!</v>
      </c>
      <c r="I368" t="e">
        <f t="shared" si="25"/>
        <v>#REF!</v>
      </c>
      <c r="J368" s="35" t="e">
        <f>#REF!</f>
        <v>#REF!</v>
      </c>
      <c r="K368" s="36" t="e">
        <f>#REF!</f>
        <v>#REF!</v>
      </c>
      <c r="L368" s="35"/>
      <c r="M368" s="37"/>
      <c r="N368" s="37"/>
      <c r="O368" s="37"/>
      <c r="P368" s="37"/>
      <c r="Q368" s="37"/>
      <c r="R368" s="37"/>
      <c r="S368" s="37"/>
      <c r="T368" s="37"/>
      <c r="U368" s="37"/>
      <c r="V368" s="37"/>
      <c r="W368" s="37"/>
      <c r="X368" s="36"/>
    </row>
    <row r="369" spans="4:24" ht="12.75">
      <c r="D369" t="s">
        <v>200</v>
      </c>
      <c r="E369">
        <v>5</v>
      </c>
      <c r="F369" s="9" t="e">
        <f>#REF!</f>
        <v>#REF!</v>
      </c>
      <c r="G369" s="9" t="e">
        <f>IF(#REF!&lt;&gt;"",#REF!,"")</f>
        <v>#REF!</v>
      </c>
      <c r="H369" s="19" t="e">
        <f t="shared" si="24"/>
        <v>#REF!</v>
      </c>
      <c r="I369" t="e">
        <f t="shared" si="25"/>
        <v>#REF!</v>
      </c>
      <c r="J369" s="35" t="e">
        <f>#REF!</f>
        <v>#REF!</v>
      </c>
      <c r="K369" s="36" t="e">
        <f>#REF!</f>
        <v>#REF!</v>
      </c>
      <c r="L369" s="35"/>
      <c r="M369" s="37"/>
      <c r="N369" s="37"/>
      <c r="O369" s="37"/>
      <c r="P369" s="37"/>
      <c r="Q369" s="37"/>
      <c r="R369" s="37"/>
      <c r="S369" s="37"/>
      <c r="T369" s="37"/>
      <c r="U369" s="37"/>
      <c r="V369" s="37"/>
      <c r="W369" s="37"/>
      <c r="X369" s="36"/>
    </row>
    <row r="370" spans="4:24" ht="12.75">
      <c r="D370" t="s">
        <v>200</v>
      </c>
      <c r="E370">
        <v>5</v>
      </c>
      <c r="F370" s="9" t="e">
        <f>#REF!</f>
        <v>#REF!</v>
      </c>
      <c r="G370" s="9" t="e">
        <f>IF(#REF!&lt;&gt;"",#REF!,"")</f>
        <v>#REF!</v>
      </c>
      <c r="H370" s="19" t="e">
        <f t="shared" si="24"/>
        <v>#REF!</v>
      </c>
      <c r="I370" t="e">
        <f t="shared" si="25"/>
        <v>#REF!</v>
      </c>
      <c r="J370" s="35" t="e">
        <f>#REF!</f>
        <v>#REF!</v>
      </c>
      <c r="K370" s="36" t="e">
        <f>#REF!</f>
        <v>#REF!</v>
      </c>
      <c r="L370" s="35"/>
      <c r="M370" s="37"/>
      <c r="N370" s="37"/>
      <c r="O370" s="37"/>
      <c r="P370" s="37"/>
      <c r="Q370" s="37"/>
      <c r="R370" s="37"/>
      <c r="S370" s="37"/>
      <c r="T370" s="37"/>
      <c r="U370" s="37"/>
      <c r="V370" s="37"/>
      <c r="W370" s="37"/>
      <c r="X370" s="36"/>
    </row>
    <row r="371" spans="4:24" ht="12.75">
      <c r="D371" t="s">
        <v>200</v>
      </c>
      <c r="E371">
        <v>5</v>
      </c>
      <c r="F371" s="9" t="e">
        <f>#REF!</f>
        <v>#REF!</v>
      </c>
      <c r="G371" s="9" t="e">
        <f>IF(#REF!&lt;&gt;"",#REF!,"")</f>
        <v>#REF!</v>
      </c>
      <c r="H371" s="19" t="e">
        <f t="shared" si="24"/>
        <v>#REF!</v>
      </c>
      <c r="I371" t="e">
        <f t="shared" si="25"/>
        <v>#REF!</v>
      </c>
      <c r="J371" s="35" t="e">
        <f>#REF!</f>
        <v>#REF!</v>
      </c>
      <c r="K371" s="36" t="e">
        <f>#REF!</f>
        <v>#REF!</v>
      </c>
      <c r="L371" s="35"/>
      <c r="M371" s="37"/>
      <c r="N371" s="37"/>
      <c r="O371" s="37"/>
      <c r="P371" s="37"/>
      <c r="Q371" s="37"/>
      <c r="R371" s="37"/>
      <c r="S371" s="37"/>
      <c r="T371" s="37"/>
      <c r="U371" s="37"/>
      <c r="V371" s="37"/>
      <c r="W371" s="37"/>
      <c r="X371" s="36"/>
    </row>
    <row r="372" spans="4:24" ht="12.75">
      <c r="D372" t="s">
        <v>200</v>
      </c>
      <c r="E372">
        <v>5</v>
      </c>
      <c r="F372" s="9" t="e">
        <f>#REF!</f>
        <v>#REF!</v>
      </c>
      <c r="G372" s="9" t="e">
        <f>IF(#REF!&lt;&gt;"",#REF!,"")</f>
        <v>#REF!</v>
      </c>
      <c r="H372" s="19" t="e">
        <f t="shared" si="24"/>
        <v>#REF!</v>
      </c>
      <c r="I372" t="e">
        <f t="shared" si="25"/>
        <v>#REF!</v>
      </c>
      <c r="J372" s="35" t="e">
        <f>#REF!</f>
        <v>#REF!</v>
      </c>
      <c r="K372" s="36" t="e">
        <f>#REF!</f>
        <v>#REF!</v>
      </c>
      <c r="L372" s="35"/>
      <c r="M372" s="37"/>
      <c r="N372" s="37"/>
      <c r="O372" s="37"/>
      <c r="P372" s="37"/>
      <c r="Q372" s="37"/>
      <c r="R372" s="37"/>
      <c r="S372" s="37"/>
      <c r="T372" s="37"/>
      <c r="U372" s="37"/>
      <c r="V372" s="37"/>
      <c r="W372" s="37"/>
      <c r="X372" s="36"/>
    </row>
    <row r="373" spans="4:24" ht="12.75">
      <c r="D373" t="s">
        <v>200</v>
      </c>
      <c r="E373">
        <v>5</v>
      </c>
      <c r="F373" s="9" t="e">
        <f>#REF!</f>
        <v>#REF!</v>
      </c>
      <c r="G373" s="9" t="e">
        <f>IF(#REF!&lt;&gt;"",#REF!,"")</f>
        <v>#REF!</v>
      </c>
      <c r="H373" s="19" t="e">
        <f t="shared" si="24"/>
        <v>#REF!</v>
      </c>
      <c r="I373" t="e">
        <f t="shared" si="25"/>
        <v>#REF!</v>
      </c>
      <c r="J373" s="35" t="e">
        <f>#REF!</f>
        <v>#REF!</v>
      </c>
      <c r="K373" s="36" t="e">
        <f>#REF!</f>
        <v>#REF!</v>
      </c>
      <c r="L373" s="35"/>
      <c r="M373" s="37"/>
      <c r="N373" s="37"/>
      <c r="O373" s="37"/>
      <c r="P373" s="37"/>
      <c r="Q373" s="37"/>
      <c r="R373" s="37"/>
      <c r="S373" s="37"/>
      <c r="T373" s="37"/>
      <c r="U373" s="37"/>
      <c r="V373" s="37"/>
      <c r="W373" s="37"/>
      <c r="X373" s="36"/>
    </row>
    <row r="374" spans="4:24" ht="12.75">
      <c r="D374" t="s">
        <v>200</v>
      </c>
      <c r="E374">
        <v>5</v>
      </c>
      <c r="F374" s="9" t="e">
        <f>#REF!</f>
        <v>#REF!</v>
      </c>
      <c r="G374" s="9" t="e">
        <f>IF(#REF!&lt;&gt;"",#REF!,"")</f>
        <v>#REF!</v>
      </c>
      <c r="H374" s="19" t="e">
        <f t="shared" si="24"/>
        <v>#REF!</v>
      </c>
      <c r="I374" t="e">
        <f t="shared" si="25"/>
        <v>#REF!</v>
      </c>
      <c r="J374" s="35" t="e">
        <f>#REF!</f>
        <v>#REF!</v>
      </c>
      <c r="K374" s="36" t="e">
        <f>#REF!</f>
        <v>#REF!</v>
      </c>
      <c r="L374" s="35"/>
      <c r="M374" s="37"/>
      <c r="N374" s="37"/>
      <c r="O374" s="37"/>
      <c r="P374" s="37"/>
      <c r="Q374" s="37"/>
      <c r="R374" s="37"/>
      <c r="S374" s="37"/>
      <c r="T374" s="37"/>
      <c r="U374" s="37"/>
      <c r="V374" s="37"/>
      <c r="W374" s="37"/>
      <c r="X374" s="36"/>
    </row>
    <row r="375" spans="4:24" ht="12.75">
      <c r="D375" t="s">
        <v>200</v>
      </c>
      <c r="E375">
        <v>5</v>
      </c>
      <c r="F375" s="9" t="e">
        <f>#REF!</f>
        <v>#REF!</v>
      </c>
      <c r="G375" s="9" t="e">
        <f>IF(#REF!&lt;&gt;"",#REF!,"")</f>
        <v>#REF!</v>
      </c>
      <c r="H375" s="19" t="e">
        <f t="shared" si="24"/>
        <v>#REF!</v>
      </c>
      <c r="I375" t="e">
        <f t="shared" si="25"/>
        <v>#REF!</v>
      </c>
      <c r="J375" s="35" t="e">
        <f>#REF!</f>
        <v>#REF!</v>
      </c>
      <c r="K375" s="36" t="e">
        <f>#REF!</f>
        <v>#REF!</v>
      </c>
      <c r="L375" s="35"/>
      <c r="M375" s="37"/>
      <c r="N375" s="37"/>
      <c r="O375" s="37"/>
      <c r="P375" s="37"/>
      <c r="Q375" s="37"/>
      <c r="R375" s="37"/>
      <c r="S375" s="37"/>
      <c r="T375" s="37"/>
      <c r="U375" s="37"/>
      <c r="V375" s="37"/>
      <c r="W375" s="37"/>
      <c r="X375" s="36"/>
    </row>
    <row r="376" spans="4:24" ht="12.75">
      <c r="D376" t="s">
        <v>200</v>
      </c>
      <c r="E376">
        <v>5</v>
      </c>
      <c r="F376" s="9" t="e">
        <f>#REF!</f>
        <v>#REF!</v>
      </c>
      <c r="G376" s="9" t="e">
        <f>IF(#REF!&lt;&gt;"",#REF!,"")</f>
        <v>#REF!</v>
      </c>
      <c r="H376" s="19" t="e">
        <f t="shared" si="24"/>
        <v>#REF!</v>
      </c>
      <c r="I376" t="e">
        <f t="shared" si="25"/>
        <v>#REF!</v>
      </c>
      <c r="J376" s="35" t="e">
        <f>#REF!</f>
        <v>#REF!</v>
      </c>
      <c r="K376" s="36" t="e">
        <f>#REF!</f>
        <v>#REF!</v>
      </c>
      <c r="L376" s="35"/>
      <c r="M376" s="37"/>
      <c r="N376" s="37"/>
      <c r="O376" s="37"/>
      <c r="P376" s="37"/>
      <c r="Q376" s="37"/>
      <c r="R376" s="37"/>
      <c r="S376" s="37"/>
      <c r="T376" s="37"/>
      <c r="U376" s="37"/>
      <c r="V376" s="37"/>
      <c r="W376" s="37"/>
      <c r="X376" s="36"/>
    </row>
    <row r="377" spans="4:24" ht="12.75">
      <c r="D377" t="s">
        <v>200</v>
      </c>
      <c r="E377">
        <v>5</v>
      </c>
      <c r="F377" s="9" t="e">
        <f>#REF!</f>
        <v>#REF!</v>
      </c>
      <c r="G377" s="9" t="e">
        <f>IF(#REF!&lt;&gt;"",#REF!,"")</f>
        <v>#REF!</v>
      </c>
      <c r="H377" s="19" t="e">
        <f t="shared" si="24"/>
        <v>#REF!</v>
      </c>
      <c r="I377" t="e">
        <f t="shared" si="25"/>
        <v>#REF!</v>
      </c>
      <c r="J377" s="35" t="e">
        <f>#REF!</f>
        <v>#REF!</v>
      </c>
      <c r="K377" s="36" t="e">
        <f>#REF!</f>
        <v>#REF!</v>
      </c>
      <c r="L377" s="35"/>
      <c r="M377" s="37"/>
      <c r="N377" s="37"/>
      <c r="O377" s="37"/>
      <c r="P377" s="37"/>
      <c r="Q377" s="37"/>
      <c r="R377" s="37"/>
      <c r="S377" s="37"/>
      <c r="T377" s="37"/>
      <c r="U377" s="37"/>
      <c r="V377" s="37"/>
      <c r="W377" s="37"/>
      <c r="X377" s="36"/>
    </row>
    <row r="378" spans="4:24" ht="12.75">
      <c r="D378" t="s">
        <v>200</v>
      </c>
      <c r="E378">
        <v>5</v>
      </c>
      <c r="F378" s="9" t="e">
        <f>#REF!</f>
        <v>#REF!</v>
      </c>
      <c r="G378" s="9" t="e">
        <f>IF(#REF!&lt;&gt;"",#REF!,"")</f>
        <v>#REF!</v>
      </c>
      <c r="H378" s="19" t="e">
        <f t="shared" si="24"/>
        <v>#REF!</v>
      </c>
      <c r="I378" t="e">
        <f t="shared" si="25"/>
        <v>#REF!</v>
      </c>
      <c r="J378" s="35" t="e">
        <f>#REF!</f>
        <v>#REF!</v>
      </c>
      <c r="K378" s="36" t="e">
        <f>#REF!</f>
        <v>#REF!</v>
      </c>
      <c r="L378" s="35"/>
      <c r="M378" s="37"/>
      <c r="N378" s="37"/>
      <c r="O378" s="37"/>
      <c r="P378" s="37"/>
      <c r="Q378" s="37"/>
      <c r="R378" s="37"/>
      <c r="S378" s="37"/>
      <c r="T378" s="37"/>
      <c r="U378" s="37"/>
      <c r="V378" s="37"/>
      <c r="W378" s="37"/>
      <c r="X378" s="36"/>
    </row>
    <row r="379" spans="4:24" ht="12.75">
      <c r="D379" t="s">
        <v>200</v>
      </c>
      <c r="E379">
        <v>5</v>
      </c>
      <c r="F379" s="9" t="e">
        <f>#REF!</f>
        <v>#REF!</v>
      </c>
      <c r="G379" s="9" t="e">
        <f>IF(#REF!&lt;&gt;"",#REF!,"")</f>
        <v>#REF!</v>
      </c>
      <c r="H379" s="19" t="e">
        <f t="shared" si="24"/>
        <v>#REF!</v>
      </c>
      <c r="I379" t="e">
        <f t="shared" si="25"/>
        <v>#REF!</v>
      </c>
      <c r="J379" s="35" t="e">
        <f>#REF!</f>
        <v>#REF!</v>
      </c>
      <c r="K379" s="36" t="e">
        <f>#REF!</f>
        <v>#REF!</v>
      </c>
      <c r="L379" s="35"/>
      <c r="M379" s="37"/>
      <c r="N379" s="37"/>
      <c r="O379" s="37"/>
      <c r="P379" s="37"/>
      <c r="Q379" s="37"/>
      <c r="R379" s="37"/>
      <c r="S379" s="37"/>
      <c r="T379" s="37"/>
      <c r="U379" s="37"/>
      <c r="V379" s="37"/>
      <c r="W379" s="37"/>
      <c r="X379" s="36"/>
    </row>
    <row r="380" spans="4:24" ht="12.75">
      <c r="D380" t="s">
        <v>200</v>
      </c>
      <c r="E380">
        <v>5</v>
      </c>
      <c r="F380" s="9" t="e">
        <f>#REF!</f>
        <v>#REF!</v>
      </c>
      <c r="G380" s="9" t="e">
        <f>IF(#REF!&lt;&gt;"",#REF!,"")</f>
        <v>#REF!</v>
      </c>
      <c r="H380" s="19" t="e">
        <f t="shared" si="24"/>
        <v>#REF!</v>
      </c>
      <c r="I380" t="e">
        <f t="shared" si="25"/>
        <v>#REF!</v>
      </c>
      <c r="J380" s="35" t="e">
        <f>#REF!</f>
        <v>#REF!</v>
      </c>
      <c r="K380" s="36" t="e">
        <f>#REF!</f>
        <v>#REF!</v>
      </c>
      <c r="L380" s="35"/>
      <c r="M380" s="37"/>
      <c r="N380" s="37"/>
      <c r="O380" s="37"/>
      <c r="P380" s="37"/>
      <c r="Q380" s="37"/>
      <c r="R380" s="37"/>
      <c r="S380" s="37"/>
      <c r="T380" s="37"/>
      <c r="U380" s="37"/>
      <c r="V380" s="37"/>
      <c r="W380" s="37"/>
      <c r="X380" s="36"/>
    </row>
    <row r="381" spans="4:24" ht="12.75">
      <c r="D381" t="s">
        <v>200</v>
      </c>
      <c r="E381">
        <v>5</v>
      </c>
      <c r="F381" s="9" t="e">
        <f>#REF!</f>
        <v>#REF!</v>
      </c>
      <c r="G381" s="9" t="e">
        <f>IF(#REF!&lt;&gt;"",#REF!,"")</f>
        <v>#REF!</v>
      </c>
      <c r="H381" s="19" t="e">
        <f t="shared" si="24"/>
        <v>#REF!</v>
      </c>
      <c r="I381" t="e">
        <f t="shared" si="25"/>
        <v>#REF!</v>
      </c>
      <c r="J381" s="35" t="e">
        <f>#REF!</f>
        <v>#REF!</v>
      </c>
      <c r="K381" s="36" t="e">
        <f>#REF!</f>
        <v>#REF!</v>
      </c>
      <c r="L381" s="35"/>
      <c r="M381" s="37"/>
      <c r="N381" s="37"/>
      <c r="O381" s="37"/>
      <c r="P381" s="37"/>
      <c r="Q381" s="37"/>
      <c r="R381" s="37"/>
      <c r="S381" s="37"/>
      <c r="T381" s="37"/>
      <c r="U381" s="37"/>
      <c r="V381" s="37"/>
      <c r="W381" s="37"/>
      <c r="X381" s="36"/>
    </row>
    <row r="382" spans="4:24" ht="12.75">
      <c r="D382" t="s">
        <v>200</v>
      </c>
      <c r="E382">
        <v>5</v>
      </c>
      <c r="F382" s="9" t="e">
        <f>#REF!</f>
        <v>#REF!</v>
      </c>
      <c r="G382" s="9" t="e">
        <f>IF(#REF!&lt;&gt;"",#REF!,"")</f>
        <v>#REF!</v>
      </c>
      <c r="H382" s="19" t="e">
        <f t="shared" si="24"/>
        <v>#REF!</v>
      </c>
      <c r="I382" t="e">
        <f t="shared" si="25"/>
        <v>#REF!</v>
      </c>
      <c r="J382" s="35" t="e">
        <f>#REF!</f>
        <v>#REF!</v>
      </c>
      <c r="K382" s="36" t="e">
        <f>#REF!</f>
        <v>#REF!</v>
      </c>
      <c r="L382" s="35"/>
      <c r="M382" s="37"/>
      <c r="N382" s="37"/>
      <c r="O382" s="37"/>
      <c r="P382" s="37"/>
      <c r="Q382" s="37"/>
      <c r="R382" s="37"/>
      <c r="S382" s="37"/>
      <c r="T382" s="37"/>
      <c r="U382" s="37"/>
      <c r="V382" s="37"/>
      <c r="W382" s="37"/>
      <c r="X382" s="36"/>
    </row>
    <row r="383" spans="4:24" ht="12.75">
      <c r="D383" t="s">
        <v>200</v>
      </c>
      <c r="E383">
        <v>5</v>
      </c>
      <c r="F383" s="9" t="e">
        <f>#REF!</f>
        <v>#REF!</v>
      </c>
      <c r="G383" s="9" t="e">
        <f>IF(#REF!&lt;&gt;"",#REF!,"")</f>
        <v>#REF!</v>
      </c>
      <c r="H383" s="19" t="e">
        <f t="shared" si="24"/>
        <v>#REF!</v>
      </c>
      <c r="I383" t="e">
        <f t="shared" si="25"/>
        <v>#REF!</v>
      </c>
      <c r="J383" s="35" t="e">
        <f>#REF!</f>
        <v>#REF!</v>
      </c>
      <c r="K383" s="36" t="e">
        <f>#REF!</f>
        <v>#REF!</v>
      </c>
      <c r="L383" s="35"/>
      <c r="M383" s="37"/>
      <c r="N383" s="37"/>
      <c r="O383" s="37"/>
      <c r="P383" s="37"/>
      <c r="Q383" s="37"/>
      <c r="R383" s="37"/>
      <c r="S383" s="37"/>
      <c r="T383" s="37"/>
      <c r="U383" s="37"/>
      <c r="V383" s="37"/>
      <c r="W383" s="37"/>
      <c r="X383" s="36"/>
    </row>
    <row r="384" spans="4:24" ht="12.75">
      <c r="D384" t="s">
        <v>200</v>
      </c>
      <c r="E384">
        <v>5</v>
      </c>
      <c r="F384" s="9" t="e">
        <f>#REF!</f>
        <v>#REF!</v>
      </c>
      <c r="G384" s="9" t="e">
        <f>IF(#REF!&lt;&gt;"",#REF!,"")</f>
        <v>#REF!</v>
      </c>
      <c r="H384" s="19" t="e">
        <f t="shared" si="24"/>
        <v>#REF!</v>
      </c>
      <c r="I384" t="e">
        <f t="shared" si="25"/>
        <v>#REF!</v>
      </c>
      <c r="J384" s="35" t="e">
        <f>#REF!</f>
        <v>#REF!</v>
      </c>
      <c r="K384" s="36" t="e">
        <f>#REF!</f>
        <v>#REF!</v>
      </c>
      <c r="L384" s="35"/>
      <c r="M384" s="37"/>
      <c r="N384" s="37"/>
      <c r="O384" s="37"/>
      <c r="P384" s="37"/>
      <c r="Q384" s="37"/>
      <c r="R384" s="37"/>
      <c r="S384" s="37"/>
      <c r="T384" s="37"/>
      <c r="U384" s="37"/>
      <c r="V384" s="37"/>
      <c r="W384" s="37"/>
      <c r="X384" s="36"/>
    </row>
    <row r="385" spans="4:24" ht="12.75">
      <c r="D385" t="s">
        <v>200</v>
      </c>
      <c r="E385">
        <v>5</v>
      </c>
      <c r="F385" s="9" t="e">
        <f>#REF!</f>
        <v>#REF!</v>
      </c>
      <c r="G385" s="9" t="e">
        <f>IF(#REF!&lt;&gt;"",#REF!,"")</f>
        <v>#REF!</v>
      </c>
      <c r="H385" s="19" t="e">
        <f t="shared" si="24"/>
        <v>#REF!</v>
      </c>
      <c r="I385" t="e">
        <f t="shared" si="25"/>
        <v>#REF!</v>
      </c>
      <c r="J385" s="35" t="e">
        <f>#REF!</f>
        <v>#REF!</v>
      </c>
      <c r="K385" s="36" t="e">
        <f>#REF!</f>
        <v>#REF!</v>
      </c>
      <c r="L385" s="35"/>
      <c r="M385" s="37"/>
      <c r="N385" s="37"/>
      <c r="O385" s="37"/>
      <c r="P385" s="37"/>
      <c r="Q385" s="37"/>
      <c r="R385" s="37"/>
      <c r="S385" s="37"/>
      <c r="T385" s="37"/>
      <c r="U385" s="37"/>
      <c r="V385" s="37"/>
      <c r="W385" s="37"/>
      <c r="X385" s="36"/>
    </row>
    <row r="386" spans="4:24" ht="12.75">
      <c r="D386" t="s">
        <v>200</v>
      </c>
      <c r="E386">
        <v>5</v>
      </c>
      <c r="F386" s="9" t="e">
        <f>#REF!</f>
        <v>#REF!</v>
      </c>
      <c r="G386" s="9" t="e">
        <f>IF(#REF!&lt;&gt;"",#REF!,"")</f>
        <v>#REF!</v>
      </c>
      <c r="H386" s="19" t="e">
        <f t="shared" si="24"/>
        <v>#REF!</v>
      </c>
      <c r="I386" t="e">
        <f t="shared" si="25"/>
        <v>#REF!</v>
      </c>
      <c r="J386" s="35" t="e">
        <f>#REF!</f>
        <v>#REF!</v>
      </c>
      <c r="K386" s="36" t="e">
        <f>#REF!</f>
        <v>#REF!</v>
      </c>
      <c r="L386" s="35"/>
      <c r="M386" s="37"/>
      <c r="N386" s="37"/>
      <c r="O386" s="37"/>
      <c r="P386" s="37"/>
      <c r="Q386" s="37"/>
      <c r="R386" s="37"/>
      <c r="S386" s="37"/>
      <c r="T386" s="37"/>
      <c r="U386" s="37"/>
      <c r="V386" s="37"/>
      <c r="W386" s="37"/>
      <c r="X386" s="36"/>
    </row>
    <row r="387" spans="4:24" ht="12.75">
      <c r="D387" t="s">
        <v>200</v>
      </c>
      <c r="E387">
        <v>5</v>
      </c>
      <c r="F387" s="9" t="e">
        <f>#REF!</f>
        <v>#REF!</v>
      </c>
      <c r="G387" s="9" t="e">
        <f>IF(#REF!&lt;&gt;"",#REF!,"")</f>
        <v>#REF!</v>
      </c>
      <c r="H387" s="19" t="e">
        <f t="shared" si="24"/>
        <v>#REF!</v>
      </c>
      <c r="I387" t="e">
        <f t="shared" si="25"/>
        <v>#REF!</v>
      </c>
      <c r="J387" s="35" t="e">
        <f>#REF!</f>
        <v>#REF!</v>
      </c>
      <c r="K387" s="36" t="e">
        <f>#REF!</f>
        <v>#REF!</v>
      </c>
      <c r="L387" s="35"/>
      <c r="M387" s="37"/>
      <c r="N387" s="37"/>
      <c r="O387" s="37"/>
      <c r="P387" s="37"/>
      <c r="Q387" s="37"/>
      <c r="R387" s="37"/>
      <c r="S387" s="37"/>
      <c r="T387" s="37"/>
      <c r="U387" s="37"/>
      <c r="V387" s="37"/>
      <c r="W387" s="37"/>
      <c r="X387" s="36"/>
    </row>
    <row r="388" spans="4:24" ht="12.75">
      <c r="D388" t="s">
        <v>200</v>
      </c>
      <c r="E388">
        <v>5</v>
      </c>
      <c r="F388" s="9" t="e">
        <f>#REF!</f>
        <v>#REF!</v>
      </c>
      <c r="G388" s="9" t="e">
        <f>IF(#REF!&lt;&gt;"",#REF!,"")</f>
        <v>#REF!</v>
      </c>
      <c r="H388" s="19" t="e">
        <f t="shared" si="24"/>
        <v>#REF!</v>
      </c>
      <c r="I388" t="e">
        <f t="shared" si="25"/>
        <v>#REF!</v>
      </c>
      <c r="J388" s="35" t="e">
        <f>#REF!</f>
        <v>#REF!</v>
      </c>
      <c r="K388" s="36" t="e">
        <f>#REF!</f>
        <v>#REF!</v>
      </c>
      <c r="L388" s="35"/>
      <c r="M388" s="37"/>
      <c r="N388" s="37"/>
      <c r="O388" s="37"/>
      <c r="P388" s="37"/>
      <c r="Q388" s="37"/>
      <c r="R388" s="37"/>
      <c r="S388" s="37"/>
      <c r="T388" s="37"/>
      <c r="U388" s="37"/>
      <c r="V388" s="37"/>
      <c r="W388" s="37"/>
      <c r="X388" s="36"/>
    </row>
    <row r="389" spans="4:24" ht="12.75">
      <c r="D389" t="s">
        <v>200</v>
      </c>
      <c r="E389">
        <v>5</v>
      </c>
      <c r="F389" s="9" t="e">
        <f>#REF!</f>
        <v>#REF!</v>
      </c>
      <c r="G389" s="9" t="e">
        <f>IF(#REF!&lt;&gt;"",#REF!,"")</f>
        <v>#REF!</v>
      </c>
      <c r="H389" s="19" t="e">
        <f t="shared" si="24"/>
        <v>#REF!</v>
      </c>
      <c r="I389" t="e">
        <f t="shared" si="25"/>
        <v>#REF!</v>
      </c>
      <c r="J389" s="35" t="e">
        <f>#REF!</f>
        <v>#REF!</v>
      </c>
      <c r="K389" s="36" t="e">
        <f>#REF!</f>
        <v>#REF!</v>
      </c>
      <c r="L389" s="35"/>
      <c r="M389" s="37"/>
      <c r="N389" s="37"/>
      <c r="O389" s="37"/>
      <c r="P389" s="37"/>
      <c r="Q389" s="37"/>
      <c r="R389" s="37"/>
      <c r="S389" s="37"/>
      <c r="T389" s="37"/>
      <c r="U389" s="37"/>
      <c r="V389" s="37"/>
      <c r="W389" s="37"/>
      <c r="X389" s="36"/>
    </row>
    <row r="390" spans="4:24" ht="12.75">
      <c r="D390" t="s">
        <v>200</v>
      </c>
      <c r="E390">
        <v>5</v>
      </c>
      <c r="F390" s="9" t="e">
        <f>#REF!</f>
        <v>#REF!</v>
      </c>
      <c r="G390" s="9" t="e">
        <f>IF(#REF!&lt;&gt;"",#REF!,"")</f>
        <v>#REF!</v>
      </c>
      <c r="H390" s="19" t="e">
        <f t="shared" si="24"/>
        <v>#REF!</v>
      </c>
      <c r="I390" t="e">
        <f t="shared" si="25"/>
        <v>#REF!</v>
      </c>
      <c r="J390" s="35" t="e">
        <f>#REF!</f>
        <v>#REF!</v>
      </c>
      <c r="K390" s="36" t="e">
        <f>#REF!</f>
        <v>#REF!</v>
      </c>
      <c r="L390" s="35"/>
      <c r="M390" s="37"/>
      <c r="N390" s="37"/>
      <c r="O390" s="37"/>
      <c r="P390" s="37"/>
      <c r="Q390" s="37"/>
      <c r="R390" s="37"/>
      <c r="S390" s="37"/>
      <c r="T390" s="37"/>
      <c r="U390" s="37"/>
      <c r="V390" s="37"/>
      <c r="W390" s="37"/>
      <c r="X390" s="36"/>
    </row>
    <row r="391" spans="4:24" ht="12.75">
      <c r="D391" t="s">
        <v>200</v>
      </c>
      <c r="E391">
        <v>5</v>
      </c>
      <c r="F391" s="9" t="e">
        <f>#REF!</f>
        <v>#REF!</v>
      </c>
      <c r="G391" s="9" t="e">
        <f>IF(#REF!&lt;&gt;"",#REF!,"")</f>
        <v>#REF!</v>
      </c>
      <c r="H391" s="19" t="e">
        <f t="shared" si="24"/>
        <v>#REF!</v>
      </c>
      <c r="I391" t="e">
        <f t="shared" si="25"/>
        <v>#REF!</v>
      </c>
      <c r="J391" s="35" t="e">
        <f>#REF!</f>
        <v>#REF!</v>
      </c>
      <c r="K391" s="36" t="e">
        <f>#REF!</f>
        <v>#REF!</v>
      </c>
      <c r="L391" s="35"/>
      <c r="M391" s="37"/>
      <c r="N391" s="37"/>
      <c r="O391" s="37"/>
      <c r="P391" s="37"/>
      <c r="Q391" s="37"/>
      <c r="R391" s="37"/>
      <c r="S391" s="37"/>
      <c r="T391" s="37"/>
      <c r="U391" s="37"/>
      <c r="V391" s="37"/>
      <c r="W391" s="37"/>
      <c r="X391" s="36"/>
    </row>
    <row r="392" spans="4:24" ht="12.75">
      <c r="D392" t="s">
        <v>200</v>
      </c>
      <c r="E392">
        <v>5</v>
      </c>
      <c r="F392" s="9" t="e">
        <f>#REF!</f>
        <v>#REF!</v>
      </c>
      <c r="G392" s="9" t="e">
        <f>IF(#REF!&lt;&gt;"",#REF!,"")</f>
        <v>#REF!</v>
      </c>
      <c r="H392" s="19" t="e">
        <f t="shared" si="24"/>
        <v>#REF!</v>
      </c>
      <c r="I392" t="e">
        <f t="shared" si="25"/>
        <v>#REF!</v>
      </c>
      <c r="J392" s="35" t="e">
        <f>#REF!</f>
        <v>#REF!</v>
      </c>
      <c r="K392" s="36" t="e">
        <f>#REF!</f>
        <v>#REF!</v>
      </c>
      <c r="L392" s="35"/>
      <c r="M392" s="37"/>
      <c r="N392" s="37"/>
      <c r="O392" s="37"/>
      <c r="P392" s="37"/>
      <c r="Q392" s="37"/>
      <c r="R392" s="37"/>
      <c r="S392" s="37"/>
      <c r="T392" s="37"/>
      <c r="U392" s="37"/>
      <c r="V392" s="37"/>
      <c r="W392" s="37"/>
      <c r="X392" s="36"/>
    </row>
  </sheetData>
  <sheetProtection password="C79A" sheet="1" objects="1"/>
  <conditionalFormatting sqref="F2:G392">
    <cfRule type="cellIs" priority="1" dxfId="4" operator="equal" stopIfTrue="1">
      <formula>0</formula>
    </cfRule>
  </conditionalFormatting>
  <printOptions/>
  <pageMargins left="0.75" right="0.75" top="1" bottom="1" header="0.5" footer="0.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4"/>
  <sheetViews>
    <sheetView tabSelected="1" view="pageBreakPreview" zoomScale="110" zoomScaleSheetLayoutView="110" zoomScalePageLayoutView="0" workbookViewId="0" topLeftCell="A7">
      <selection activeCell="C52" sqref="C52:I52"/>
    </sheetView>
  </sheetViews>
  <sheetFormatPr defaultColWidth="9.140625" defaultRowHeight="12.75"/>
  <cols>
    <col min="1" max="1" width="9.140625" style="41" customWidth="1"/>
    <col min="2" max="2" width="13.00390625" style="41" customWidth="1"/>
    <col min="3" max="6" width="9.140625" style="41" customWidth="1"/>
    <col min="7" max="7" width="15.140625" style="41" customWidth="1"/>
    <col min="8" max="8" width="19.28125" style="41" customWidth="1"/>
    <col min="9" max="9" width="14.421875" style="41" customWidth="1"/>
    <col min="10" max="16384" width="9.140625" style="41" customWidth="1"/>
  </cols>
  <sheetData>
    <row r="1" spans="1:12" ht="15">
      <c r="A1" s="150" t="s">
        <v>349</v>
      </c>
      <c r="B1" s="150"/>
      <c r="C1" s="150"/>
      <c r="D1" s="40"/>
      <c r="E1" s="40"/>
      <c r="F1" s="40"/>
      <c r="G1" s="40"/>
      <c r="H1" s="40"/>
      <c r="I1" s="40"/>
      <c r="J1" s="40"/>
      <c r="K1" s="40"/>
      <c r="L1" s="40"/>
    </row>
    <row r="2" spans="1:12" ht="12.75">
      <c r="A2" s="193" t="s">
        <v>350</v>
      </c>
      <c r="B2" s="193"/>
      <c r="C2" s="193"/>
      <c r="D2" s="194"/>
      <c r="E2" s="42" t="s">
        <v>417</v>
      </c>
      <c r="F2" s="43"/>
      <c r="G2" s="44" t="s">
        <v>351</v>
      </c>
      <c r="H2" s="42">
        <v>40543</v>
      </c>
      <c r="I2" s="45"/>
      <c r="J2" s="40"/>
      <c r="K2" s="40"/>
      <c r="L2" s="40"/>
    </row>
    <row r="3" spans="1:12" ht="12.75">
      <c r="A3" s="46"/>
      <c r="B3" s="46"/>
      <c r="C3" s="46"/>
      <c r="D3" s="46"/>
      <c r="E3" s="47"/>
      <c r="F3" s="47"/>
      <c r="G3" s="46"/>
      <c r="H3" s="46"/>
      <c r="I3" s="48"/>
      <c r="J3" s="40"/>
      <c r="K3" s="40"/>
      <c r="L3" s="40"/>
    </row>
    <row r="4" spans="1:12" ht="15">
      <c r="A4" s="195" t="s">
        <v>352</v>
      </c>
      <c r="B4" s="195"/>
      <c r="C4" s="195"/>
      <c r="D4" s="195"/>
      <c r="E4" s="195"/>
      <c r="F4" s="195"/>
      <c r="G4" s="195"/>
      <c r="H4" s="195"/>
      <c r="I4" s="195"/>
      <c r="J4" s="40"/>
      <c r="K4" s="40"/>
      <c r="L4" s="40"/>
    </row>
    <row r="5" spans="1:12" ht="12.75">
      <c r="A5" s="49"/>
      <c r="B5" s="49"/>
      <c r="C5" s="49"/>
      <c r="D5" s="50"/>
      <c r="E5" s="51"/>
      <c r="F5" s="52"/>
      <c r="G5" s="53"/>
      <c r="H5" s="54"/>
      <c r="I5" s="55"/>
      <c r="J5" s="40"/>
      <c r="K5" s="40"/>
      <c r="L5" s="40"/>
    </row>
    <row r="6" spans="1:12" ht="12.75">
      <c r="A6" s="143" t="s">
        <v>353</v>
      </c>
      <c r="B6" s="144"/>
      <c r="C6" s="191" t="s">
        <v>418</v>
      </c>
      <c r="D6" s="192"/>
      <c r="E6" s="196"/>
      <c r="F6" s="196"/>
      <c r="G6" s="196"/>
      <c r="H6" s="196"/>
      <c r="I6" s="57"/>
      <c r="J6" s="40"/>
      <c r="K6" s="40"/>
      <c r="L6" s="40"/>
    </row>
    <row r="7" spans="1:12" ht="12.75">
      <c r="A7" s="58"/>
      <c r="B7" s="58"/>
      <c r="C7" s="49"/>
      <c r="D7" s="49"/>
      <c r="E7" s="196"/>
      <c r="F7" s="196"/>
      <c r="G7" s="196"/>
      <c r="H7" s="196"/>
      <c r="I7" s="57"/>
      <c r="J7" s="40"/>
      <c r="K7" s="40"/>
      <c r="L7" s="40"/>
    </row>
    <row r="8" spans="1:12" ht="12.75">
      <c r="A8" s="197" t="s">
        <v>354</v>
      </c>
      <c r="B8" s="198"/>
      <c r="C8" s="191" t="s">
        <v>419</v>
      </c>
      <c r="D8" s="192"/>
      <c r="E8" s="196"/>
      <c r="F8" s="196"/>
      <c r="G8" s="196"/>
      <c r="H8" s="196"/>
      <c r="I8" s="50"/>
      <c r="J8" s="40"/>
      <c r="K8" s="40"/>
      <c r="L8" s="40"/>
    </row>
    <row r="9" spans="1:12" ht="12.75">
      <c r="A9" s="59"/>
      <c r="B9" s="59"/>
      <c r="C9" s="60"/>
      <c r="D9" s="49"/>
      <c r="E9" s="49"/>
      <c r="F9" s="49"/>
      <c r="G9" s="49"/>
      <c r="H9" s="49"/>
      <c r="I9" s="49"/>
      <c r="J9" s="40"/>
      <c r="K9" s="40"/>
      <c r="L9" s="40"/>
    </row>
    <row r="10" spans="1:12" ht="12.75">
      <c r="A10" s="188" t="s">
        <v>355</v>
      </c>
      <c r="B10" s="189"/>
      <c r="C10" s="191">
        <v>58828286397</v>
      </c>
      <c r="D10" s="192"/>
      <c r="E10" s="49"/>
      <c r="F10" s="49"/>
      <c r="G10" s="49"/>
      <c r="H10" s="49"/>
      <c r="I10" s="49"/>
      <c r="J10" s="40"/>
      <c r="K10" s="40"/>
      <c r="L10" s="40"/>
    </row>
    <row r="11" spans="1:12" ht="12.75">
      <c r="A11" s="190"/>
      <c r="B11" s="190"/>
      <c r="C11" s="49"/>
      <c r="D11" s="49"/>
      <c r="E11" s="49"/>
      <c r="F11" s="49"/>
      <c r="G11" s="49"/>
      <c r="H11" s="49"/>
      <c r="I11" s="49"/>
      <c r="J11" s="40"/>
      <c r="K11" s="40"/>
      <c r="L11" s="40"/>
    </row>
    <row r="12" spans="1:12" ht="12.75">
      <c r="A12" s="143" t="s">
        <v>356</v>
      </c>
      <c r="B12" s="144"/>
      <c r="C12" s="163" t="s">
        <v>420</v>
      </c>
      <c r="D12" s="185"/>
      <c r="E12" s="185"/>
      <c r="F12" s="185"/>
      <c r="G12" s="185"/>
      <c r="H12" s="185"/>
      <c r="I12" s="146"/>
      <c r="J12" s="40"/>
      <c r="K12" s="40"/>
      <c r="L12" s="40"/>
    </row>
    <row r="13" spans="1:12" ht="12.75">
      <c r="A13" s="58"/>
      <c r="B13" s="58"/>
      <c r="C13" s="61"/>
      <c r="D13" s="49"/>
      <c r="E13" s="49"/>
      <c r="F13" s="49"/>
      <c r="G13" s="49"/>
      <c r="H13" s="49"/>
      <c r="I13" s="49"/>
      <c r="J13" s="40"/>
      <c r="K13" s="40"/>
      <c r="L13" s="40"/>
    </row>
    <row r="14" spans="1:12" ht="12.75">
      <c r="A14" s="143" t="s">
        <v>357</v>
      </c>
      <c r="B14" s="144"/>
      <c r="C14" s="186">
        <v>35000</v>
      </c>
      <c r="D14" s="187"/>
      <c r="E14" s="49"/>
      <c r="F14" s="163" t="s">
        <v>421</v>
      </c>
      <c r="G14" s="185"/>
      <c r="H14" s="185"/>
      <c r="I14" s="146"/>
      <c r="J14" s="40"/>
      <c r="K14" s="40"/>
      <c r="L14" s="40"/>
    </row>
    <row r="15" spans="1:12" ht="12.75">
      <c r="A15" s="58"/>
      <c r="B15" s="58"/>
      <c r="C15" s="49"/>
      <c r="D15" s="49"/>
      <c r="E15" s="49"/>
      <c r="F15" s="49"/>
      <c r="G15" s="49"/>
      <c r="H15" s="49"/>
      <c r="I15" s="49"/>
      <c r="J15" s="40"/>
      <c r="K15" s="40"/>
      <c r="L15" s="40"/>
    </row>
    <row r="16" spans="1:12" ht="12.75">
      <c r="A16" s="143" t="s">
        <v>358</v>
      </c>
      <c r="B16" s="144"/>
      <c r="C16" s="163" t="s">
        <v>422</v>
      </c>
      <c r="D16" s="185"/>
      <c r="E16" s="185"/>
      <c r="F16" s="185"/>
      <c r="G16" s="185"/>
      <c r="H16" s="185"/>
      <c r="I16" s="146"/>
      <c r="J16" s="40"/>
      <c r="K16" s="40"/>
      <c r="L16" s="40"/>
    </row>
    <row r="17" spans="1:12" ht="12.75">
      <c r="A17" s="58"/>
      <c r="B17" s="58"/>
      <c r="C17" s="49"/>
      <c r="D17" s="49"/>
      <c r="E17" s="49"/>
      <c r="F17" s="49"/>
      <c r="G17" s="49"/>
      <c r="H17" s="49"/>
      <c r="I17" s="49"/>
      <c r="J17" s="40"/>
      <c r="K17" s="40"/>
      <c r="L17" s="40"/>
    </row>
    <row r="18" spans="1:12" ht="12.75">
      <c r="A18" s="143" t="s">
        <v>359</v>
      </c>
      <c r="B18" s="144"/>
      <c r="C18" s="179" t="s">
        <v>423</v>
      </c>
      <c r="D18" s="180"/>
      <c r="E18" s="180"/>
      <c r="F18" s="180"/>
      <c r="G18" s="180"/>
      <c r="H18" s="180"/>
      <c r="I18" s="181"/>
      <c r="J18" s="40"/>
      <c r="K18" s="40"/>
      <c r="L18" s="40"/>
    </row>
    <row r="19" spans="1:12" ht="12.75">
      <c r="A19" s="58"/>
      <c r="B19" s="58"/>
      <c r="C19" s="61"/>
      <c r="D19" s="49"/>
      <c r="E19" s="49"/>
      <c r="F19" s="49"/>
      <c r="G19" s="49"/>
      <c r="H19" s="49"/>
      <c r="I19" s="49"/>
      <c r="J19" s="40"/>
      <c r="K19" s="40"/>
      <c r="L19" s="40"/>
    </row>
    <row r="20" spans="1:12" ht="12.75">
      <c r="A20" s="143" t="s">
        <v>360</v>
      </c>
      <c r="B20" s="144"/>
      <c r="C20" s="182" t="s">
        <v>424</v>
      </c>
      <c r="D20" s="180"/>
      <c r="E20" s="180"/>
      <c r="F20" s="180"/>
      <c r="G20" s="180"/>
      <c r="H20" s="180"/>
      <c r="I20" s="181"/>
      <c r="J20" s="40"/>
      <c r="K20" s="40"/>
      <c r="L20" s="40"/>
    </row>
    <row r="21" spans="1:12" ht="12.75">
      <c r="A21" s="58"/>
      <c r="B21" s="58"/>
      <c r="C21" s="61"/>
      <c r="D21" s="49"/>
      <c r="E21" s="49"/>
      <c r="F21" s="49"/>
      <c r="G21" s="49"/>
      <c r="H21" s="49"/>
      <c r="I21" s="49"/>
      <c r="J21" s="40"/>
      <c r="K21" s="40"/>
      <c r="L21" s="40"/>
    </row>
    <row r="22" spans="1:12" ht="12.75">
      <c r="A22" s="143" t="s">
        <v>361</v>
      </c>
      <c r="B22" s="144"/>
      <c r="C22" s="135">
        <v>396</v>
      </c>
      <c r="D22" s="163" t="s">
        <v>421</v>
      </c>
      <c r="E22" s="171"/>
      <c r="F22" s="172"/>
      <c r="G22" s="183"/>
      <c r="H22" s="184"/>
      <c r="I22" s="63"/>
      <c r="J22" s="40"/>
      <c r="K22" s="40"/>
      <c r="L22" s="40"/>
    </row>
    <row r="23" spans="1:12" ht="12.75">
      <c r="A23" s="58"/>
      <c r="B23" s="58"/>
      <c r="C23" s="49"/>
      <c r="D23" s="64"/>
      <c r="E23" s="64"/>
      <c r="F23" s="64"/>
      <c r="G23" s="64"/>
      <c r="H23" s="49"/>
      <c r="I23" s="50"/>
      <c r="J23" s="40"/>
      <c r="K23" s="40"/>
      <c r="L23" s="40"/>
    </row>
    <row r="24" spans="1:12" ht="12.75">
      <c r="A24" s="143" t="s">
        <v>362</v>
      </c>
      <c r="B24" s="144"/>
      <c r="C24" s="135">
        <v>12</v>
      </c>
      <c r="D24" s="163" t="s">
        <v>427</v>
      </c>
      <c r="E24" s="171"/>
      <c r="F24" s="171"/>
      <c r="G24" s="172"/>
      <c r="H24" s="56" t="s">
        <v>363</v>
      </c>
      <c r="I24" s="65">
        <v>23</v>
      </c>
      <c r="J24" s="40"/>
      <c r="K24" s="40"/>
      <c r="L24" s="40"/>
    </row>
    <row r="25" spans="1:12" ht="12.75">
      <c r="A25" s="58"/>
      <c r="B25" s="58"/>
      <c r="C25" s="49"/>
      <c r="D25" s="64"/>
      <c r="E25" s="64"/>
      <c r="F25" s="64"/>
      <c r="G25" s="58"/>
      <c r="H25" s="58" t="s">
        <v>364</v>
      </c>
      <c r="I25" s="61"/>
      <c r="J25" s="40"/>
      <c r="K25" s="40"/>
      <c r="L25" s="40"/>
    </row>
    <row r="26" spans="1:12" ht="12.75">
      <c r="A26" s="143" t="s">
        <v>365</v>
      </c>
      <c r="B26" s="144"/>
      <c r="C26" s="66" t="s">
        <v>425</v>
      </c>
      <c r="D26" s="67"/>
      <c r="E26" s="40"/>
      <c r="F26" s="68"/>
      <c r="G26" s="143" t="s">
        <v>366</v>
      </c>
      <c r="H26" s="144"/>
      <c r="I26" s="69" t="s">
        <v>426</v>
      </c>
      <c r="J26" s="40"/>
      <c r="K26" s="40"/>
      <c r="L26" s="40"/>
    </row>
    <row r="27" spans="1:12" ht="12.75">
      <c r="A27" s="58"/>
      <c r="B27" s="58"/>
      <c r="C27" s="49"/>
      <c r="D27" s="68"/>
      <c r="E27" s="68"/>
      <c r="F27" s="68"/>
      <c r="G27" s="68"/>
      <c r="H27" s="49"/>
      <c r="I27" s="70"/>
      <c r="J27" s="40"/>
      <c r="K27" s="40"/>
      <c r="L27" s="40"/>
    </row>
    <row r="28" spans="1:12" ht="12.75">
      <c r="A28" s="173" t="s">
        <v>367</v>
      </c>
      <c r="B28" s="174"/>
      <c r="C28" s="175"/>
      <c r="D28" s="175"/>
      <c r="E28" s="176" t="s">
        <v>368</v>
      </c>
      <c r="F28" s="177"/>
      <c r="G28" s="177"/>
      <c r="H28" s="178" t="s">
        <v>369</v>
      </c>
      <c r="I28" s="178"/>
      <c r="J28" s="40"/>
      <c r="K28" s="40"/>
      <c r="L28" s="40"/>
    </row>
    <row r="29" spans="1:12" ht="12.75">
      <c r="A29" s="40"/>
      <c r="B29" s="40"/>
      <c r="C29" s="40"/>
      <c r="D29" s="55"/>
      <c r="E29" s="49"/>
      <c r="F29" s="49"/>
      <c r="G29" s="49"/>
      <c r="H29" s="71"/>
      <c r="I29" s="70"/>
      <c r="J29" s="40"/>
      <c r="K29" s="40"/>
      <c r="L29" s="40"/>
    </row>
    <row r="30" spans="1:12" ht="12.75">
      <c r="A30" s="165"/>
      <c r="B30" s="158"/>
      <c r="C30" s="158"/>
      <c r="D30" s="159"/>
      <c r="E30" s="165"/>
      <c r="F30" s="158"/>
      <c r="G30" s="158"/>
      <c r="H30" s="155"/>
      <c r="I30" s="156"/>
      <c r="J30" s="40"/>
      <c r="K30" s="40"/>
      <c r="L30" s="40"/>
    </row>
    <row r="31" spans="1:12" ht="12.75">
      <c r="A31" s="62"/>
      <c r="B31" s="62"/>
      <c r="C31" s="61"/>
      <c r="D31" s="169"/>
      <c r="E31" s="169"/>
      <c r="F31" s="169"/>
      <c r="G31" s="170"/>
      <c r="H31" s="49"/>
      <c r="I31" s="74"/>
      <c r="J31" s="40"/>
      <c r="K31" s="40"/>
      <c r="L31" s="40"/>
    </row>
    <row r="32" spans="1:12" ht="12.75">
      <c r="A32" s="165"/>
      <c r="B32" s="158"/>
      <c r="C32" s="158"/>
      <c r="D32" s="159"/>
      <c r="E32" s="165"/>
      <c r="F32" s="158"/>
      <c r="G32" s="158"/>
      <c r="H32" s="155"/>
      <c r="I32" s="156"/>
      <c r="J32" s="40"/>
      <c r="K32" s="40"/>
      <c r="L32" s="40"/>
    </row>
    <row r="33" spans="1:12" ht="12.75">
      <c r="A33" s="62"/>
      <c r="B33" s="62"/>
      <c r="C33" s="61"/>
      <c r="D33" s="72"/>
      <c r="E33" s="72"/>
      <c r="F33" s="72"/>
      <c r="G33" s="73"/>
      <c r="H33" s="49"/>
      <c r="I33" s="75"/>
      <c r="J33" s="40"/>
      <c r="K33" s="40"/>
      <c r="L33" s="40"/>
    </row>
    <row r="34" spans="1:12" ht="12.75">
      <c r="A34" s="165"/>
      <c r="B34" s="158"/>
      <c r="C34" s="158"/>
      <c r="D34" s="159"/>
      <c r="E34" s="165"/>
      <c r="F34" s="158"/>
      <c r="G34" s="158"/>
      <c r="H34" s="155"/>
      <c r="I34" s="156"/>
      <c r="J34" s="40"/>
      <c r="K34" s="40"/>
      <c r="L34" s="40"/>
    </row>
    <row r="35" spans="1:12" ht="12.75">
      <c r="A35" s="62"/>
      <c r="B35" s="62"/>
      <c r="C35" s="61"/>
      <c r="D35" s="72"/>
      <c r="E35" s="72"/>
      <c r="F35" s="72"/>
      <c r="G35" s="73"/>
      <c r="H35" s="49"/>
      <c r="I35" s="75"/>
      <c r="J35" s="40"/>
      <c r="K35" s="40"/>
      <c r="L35" s="40"/>
    </row>
    <row r="36" spans="1:12" ht="12.75">
      <c r="A36" s="165"/>
      <c r="B36" s="158"/>
      <c r="C36" s="158"/>
      <c r="D36" s="159"/>
      <c r="E36" s="165"/>
      <c r="F36" s="158"/>
      <c r="G36" s="158"/>
      <c r="H36" s="155"/>
      <c r="I36" s="156"/>
      <c r="J36" s="40"/>
      <c r="K36" s="40"/>
      <c r="L36" s="40"/>
    </row>
    <row r="37" spans="1:12" ht="12.75">
      <c r="A37" s="76"/>
      <c r="B37" s="76"/>
      <c r="C37" s="160"/>
      <c r="D37" s="161"/>
      <c r="E37" s="49"/>
      <c r="F37" s="160"/>
      <c r="G37" s="161"/>
      <c r="H37" s="49"/>
      <c r="I37" s="49"/>
      <c r="J37" s="40"/>
      <c r="K37" s="40"/>
      <c r="L37" s="40"/>
    </row>
    <row r="38" spans="1:12" ht="12.75">
      <c r="A38" s="165"/>
      <c r="B38" s="158"/>
      <c r="C38" s="158"/>
      <c r="D38" s="159"/>
      <c r="E38" s="165"/>
      <c r="F38" s="158"/>
      <c r="G38" s="158"/>
      <c r="H38" s="155"/>
      <c r="I38" s="156"/>
      <c r="J38" s="40"/>
      <c r="K38" s="40"/>
      <c r="L38" s="40"/>
    </row>
    <row r="39" spans="1:12" ht="12.75">
      <c r="A39" s="76"/>
      <c r="B39" s="76"/>
      <c r="C39" s="77"/>
      <c r="D39" s="78"/>
      <c r="E39" s="49"/>
      <c r="F39" s="77"/>
      <c r="G39" s="78"/>
      <c r="H39" s="49"/>
      <c r="I39" s="49"/>
      <c r="J39" s="40"/>
      <c r="K39" s="40"/>
      <c r="L39" s="40"/>
    </row>
    <row r="40" spans="1:12" ht="12.75">
      <c r="A40" s="166"/>
      <c r="B40" s="167"/>
      <c r="C40" s="167"/>
      <c r="D40" s="168"/>
      <c r="E40" s="165"/>
      <c r="F40" s="158"/>
      <c r="G40" s="158"/>
      <c r="H40" s="155"/>
      <c r="I40" s="156"/>
      <c r="J40" s="40"/>
      <c r="K40" s="40"/>
      <c r="L40" s="40"/>
    </row>
    <row r="41" spans="1:12" ht="12.75">
      <c r="A41" s="79"/>
      <c r="B41" s="80"/>
      <c r="C41" s="80"/>
      <c r="D41" s="80"/>
      <c r="E41" s="79"/>
      <c r="F41" s="80"/>
      <c r="G41" s="80"/>
      <c r="H41" s="81"/>
      <c r="I41" s="82"/>
      <c r="J41" s="40"/>
      <c r="K41" s="40"/>
      <c r="L41" s="40"/>
    </row>
    <row r="42" spans="1:12" ht="12.75">
      <c r="A42" s="76"/>
      <c r="B42" s="76"/>
      <c r="C42" s="77"/>
      <c r="D42" s="78"/>
      <c r="E42" s="49"/>
      <c r="F42" s="77"/>
      <c r="G42" s="78"/>
      <c r="H42" s="49"/>
      <c r="I42" s="49"/>
      <c r="J42" s="40"/>
      <c r="K42" s="40"/>
      <c r="L42" s="40"/>
    </row>
    <row r="43" spans="1:12" ht="12.75">
      <c r="A43" s="83"/>
      <c r="B43" s="83"/>
      <c r="C43" s="83"/>
      <c r="D43" s="60"/>
      <c r="E43" s="60"/>
      <c r="F43" s="83"/>
      <c r="G43" s="60"/>
      <c r="H43" s="60"/>
      <c r="I43" s="60"/>
      <c r="J43" s="40"/>
      <c r="K43" s="40"/>
      <c r="L43" s="40"/>
    </row>
    <row r="44" spans="1:12" ht="12.75">
      <c r="A44" s="138" t="s">
        <v>370</v>
      </c>
      <c r="B44" s="139"/>
      <c r="C44" s="155"/>
      <c r="D44" s="156"/>
      <c r="E44" s="50"/>
      <c r="F44" s="157"/>
      <c r="G44" s="158"/>
      <c r="H44" s="158"/>
      <c r="I44" s="159"/>
      <c r="J44" s="40"/>
      <c r="K44" s="40"/>
      <c r="L44" s="40"/>
    </row>
    <row r="45" spans="1:12" ht="12.75">
      <c r="A45" s="76"/>
      <c r="B45" s="76"/>
      <c r="C45" s="160"/>
      <c r="D45" s="161"/>
      <c r="E45" s="49"/>
      <c r="F45" s="160"/>
      <c r="G45" s="162"/>
      <c r="H45" s="84"/>
      <c r="I45" s="84"/>
      <c r="J45" s="40"/>
      <c r="K45" s="40"/>
      <c r="L45" s="40"/>
    </row>
    <row r="46" spans="1:12" ht="12.75">
      <c r="A46" s="138" t="s">
        <v>371</v>
      </c>
      <c r="B46" s="139"/>
      <c r="C46" s="163" t="s">
        <v>428</v>
      </c>
      <c r="D46" s="164"/>
      <c r="E46" s="164"/>
      <c r="F46" s="164"/>
      <c r="G46" s="164"/>
      <c r="H46" s="164"/>
      <c r="I46" s="164"/>
      <c r="J46" s="40"/>
      <c r="K46" s="40"/>
      <c r="L46" s="40"/>
    </row>
    <row r="47" spans="1:12" ht="12.75">
      <c r="A47" s="58"/>
      <c r="B47" s="58"/>
      <c r="C47" s="85" t="s">
        <v>372</v>
      </c>
      <c r="D47" s="50"/>
      <c r="E47" s="50"/>
      <c r="F47" s="50"/>
      <c r="G47" s="50"/>
      <c r="H47" s="50"/>
      <c r="I47" s="50"/>
      <c r="J47" s="40"/>
      <c r="K47" s="40"/>
      <c r="L47" s="40"/>
    </row>
    <row r="48" spans="1:12" ht="12.75">
      <c r="A48" s="138" t="s">
        <v>373</v>
      </c>
      <c r="B48" s="139"/>
      <c r="C48" s="145" t="s">
        <v>429</v>
      </c>
      <c r="D48" s="141"/>
      <c r="E48" s="142"/>
      <c r="F48" s="50"/>
      <c r="G48" s="56" t="s">
        <v>374</v>
      </c>
      <c r="H48" s="145" t="s">
        <v>430</v>
      </c>
      <c r="I48" s="142"/>
      <c r="J48" s="40"/>
      <c r="K48" s="40"/>
      <c r="L48" s="40"/>
    </row>
    <row r="49" spans="1:12" ht="12.75">
      <c r="A49" s="58"/>
      <c r="B49" s="58"/>
      <c r="C49" s="85"/>
      <c r="D49" s="50"/>
      <c r="E49" s="50"/>
      <c r="F49" s="50"/>
      <c r="G49" s="50"/>
      <c r="H49" s="50"/>
      <c r="I49" s="50"/>
      <c r="J49" s="40"/>
      <c r="K49" s="40"/>
      <c r="L49" s="40"/>
    </row>
    <row r="50" spans="1:12" ht="12.75">
      <c r="A50" s="138" t="s">
        <v>359</v>
      </c>
      <c r="B50" s="139"/>
      <c r="C50" s="140" t="s">
        <v>431</v>
      </c>
      <c r="D50" s="141"/>
      <c r="E50" s="141"/>
      <c r="F50" s="141"/>
      <c r="G50" s="141"/>
      <c r="H50" s="141"/>
      <c r="I50" s="142"/>
      <c r="J50" s="40"/>
      <c r="K50" s="40"/>
      <c r="L50" s="40"/>
    </row>
    <row r="51" spans="1:12" ht="12.75">
      <c r="A51" s="58"/>
      <c r="B51" s="58"/>
      <c r="C51" s="50"/>
      <c r="D51" s="50"/>
      <c r="E51" s="50"/>
      <c r="F51" s="50"/>
      <c r="G51" s="50"/>
      <c r="H51" s="50"/>
      <c r="I51" s="50"/>
      <c r="J51" s="40"/>
      <c r="K51" s="40"/>
      <c r="L51" s="40"/>
    </row>
    <row r="52" spans="1:12" ht="12.75">
      <c r="A52" s="143" t="s">
        <v>375</v>
      </c>
      <c r="B52" s="144"/>
      <c r="C52" s="145" t="s">
        <v>432</v>
      </c>
      <c r="D52" s="141"/>
      <c r="E52" s="141"/>
      <c r="F52" s="141"/>
      <c r="G52" s="141"/>
      <c r="H52" s="141"/>
      <c r="I52" s="146"/>
      <c r="J52" s="40"/>
      <c r="K52" s="40"/>
      <c r="L52" s="40"/>
    </row>
    <row r="53" spans="1:12" ht="12.75">
      <c r="A53" s="86"/>
      <c r="B53" s="86"/>
      <c r="C53" s="151" t="s">
        <v>376</v>
      </c>
      <c r="D53" s="151"/>
      <c r="E53" s="151"/>
      <c r="F53" s="151"/>
      <c r="G53" s="151"/>
      <c r="H53" s="151"/>
      <c r="I53" s="88"/>
      <c r="J53" s="40"/>
      <c r="K53" s="40"/>
      <c r="L53" s="40"/>
    </row>
    <row r="54" spans="1:12" ht="12.75">
      <c r="A54" s="86"/>
      <c r="B54" s="86"/>
      <c r="C54" s="87"/>
      <c r="D54" s="87"/>
      <c r="E54" s="87"/>
      <c r="F54" s="87"/>
      <c r="G54" s="87"/>
      <c r="H54" s="87"/>
      <c r="I54" s="88"/>
      <c r="J54" s="40"/>
      <c r="K54" s="40"/>
      <c r="L54" s="40"/>
    </row>
    <row r="55" spans="1:12" ht="12.75">
      <c r="A55" s="86"/>
      <c r="B55" s="147" t="s">
        <v>377</v>
      </c>
      <c r="C55" s="148"/>
      <c r="D55" s="148"/>
      <c r="E55" s="148"/>
      <c r="F55" s="130"/>
      <c r="G55" s="130"/>
      <c r="H55" s="131"/>
      <c r="I55" s="131"/>
      <c r="J55" s="40"/>
      <c r="K55" s="40"/>
      <c r="L55" s="40"/>
    </row>
    <row r="56" spans="1:12" ht="12.75">
      <c r="A56" s="86"/>
      <c r="B56" s="132" t="s">
        <v>416</v>
      </c>
      <c r="C56" s="133"/>
      <c r="D56" s="133"/>
      <c r="E56" s="133"/>
      <c r="F56" s="133"/>
      <c r="G56" s="133"/>
      <c r="H56" s="149" t="s">
        <v>410</v>
      </c>
      <c r="I56" s="149"/>
      <c r="J56" s="40"/>
      <c r="K56" s="40"/>
      <c r="L56" s="40"/>
    </row>
    <row r="57" spans="1:12" ht="12.75">
      <c r="A57" s="86"/>
      <c r="B57" s="132" t="s">
        <v>411</v>
      </c>
      <c r="C57" s="133"/>
      <c r="D57" s="133"/>
      <c r="E57" s="133"/>
      <c r="F57" s="133"/>
      <c r="G57" s="133"/>
      <c r="H57" s="149"/>
      <c r="I57" s="149"/>
      <c r="J57" s="40"/>
      <c r="K57" s="40"/>
      <c r="L57" s="40"/>
    </row>
    <row r="58" spans="1:12" ht="12.75">
      <c r="A58" s="86"/>
      <c r="B58" s="132" t="s">
        <v>412</v>
      </c>
      <c r="C58" s="133"/>
      <c r="D58" s="133"/>
      <c r="E58" s="133"/>
      <c r="F58" s="133"/>
      <c r="G58" s="133"/>
      <c r="H58" s="149"/>
      <c r="I58" s="149"/>
      <c r="J58" s="40"/>
      <c r="K58" s="40"/>
      <c r="L58" s="40"/>
    </row>
    <row r="59" spans="1:12" ht="12.75">
      <c r="A59" s="86"/>
      <c r="B59" s="132" t="s">
        <v>413</v>
      </c>
      <c r="C59" s="134"/>
      <c r="D59" s="134"/>
      <c r="E59" s="134"/>
      <c r="F59" s="134"/>
      <c r="G59" s="134"/>
      <c r="H59" s="149"/>
      <c r="I59" s="149"/>
      <c r="J59" s="40"/>
      <c r="K59" s="40"/>
      <c r="L59" s="40"/>
    </row>
    <row r="60" spans="1:12" ht="12.75">
      <c r="A60" s="86"/>
      <c r="B60" s="132" t="s">
        <v>414</v>
      </c>
      <c r="C60" s="134"/>
      <c r="D60" s="134"/>
      <c r="E60" s="134"/>
      <c r="F60" s="134"/>
      <c r="G60" s="134"/>
      <c r="H60" s="149"/>
      <c r="I60" s="149"/>
      <c r="J60" s="40"/>
      <c r="K60" s="40"/>
      <c r="L60" s="40"/>
    </row>
    <row r="61" spans="1:12" ht="12.75">
      <c r="A61" s="86"/>
      <c r="B61" s="86"/>
      <c r="C61" s="87"/>
      <c r="D61" s="87"/>
      <c r="E61" s="87"/>
      <c r="F61" s="87"/>
      <c r="G61" s="87"/>
      <c r="H61" s="87"/>
      <c r="I61" s="88"/>
      <c r="J61" s="40"/>
      <c r="K61" s="40"/>
      <c r="L61" s="40"/>
    </row>
    <row r="62" spans="1:12" ht="13.5" thickBot="1">
      <c r="A62" s="89" t="s">
        <v>378</v>
      </c>
      <c r="B62" s="50"/>
      <c r="C62" s="50"/>
      <c r="D62" s="50"/>
      <c r="E62" s="50"/>
      <c r="F62" s="50"/>
      <c r="G62" s="90"/>
      <c r="H62" s="91"/>
      <c r="I62" s="90"/>
      <c r="J62" s="40"/>
      <c r="K62" s="40"/>
      <c r="L62" s="40"/>
    </row>
    <row r="63" spans="1:12" ht="12.75">
      <c r="A63" s="50"/>
      <c r="B63" s="50"/>
      <c r="C63" s="50"/>
      <c r="D63" s="50"/>
      <c r="E63" s="86" t="s">
        <v>379</v>
      </c>
      <c r="F63" s="40"/>
      <c r="G63" s="152" t="s">
        <v>380</v>
      </c>
      <c r="H63" s="153"/>
      <c r="I63" s="154"/>
      <c r="J63" s="40"/>
      <c r="K63" s="40"/>
      <c r="L63" s="40"/>
    </row>
    <row r="64" spans="1:12" ht="12.75">
      <c r="A64" s="92"/>
      <c r="B64" s="92"/>
      <c r="C64" s="55"/>
      <c r="D64" s="55"/>
      <c r="E64" s="55"/>
      <c r="F64" s="55"/>
      <c r="G64" s="136"/>
      <c r="H64" s="137"/>
      <c r="I64" s="55"/>
      <c r="J64" s="40"/>
      <c r="K64" s="40"/>
      <c r="L64" s="40"/>
    </row>
  </sheetData>
  <sheetProtection/>
  <protectedRanges>
    <protectedRange sqref="E2 H2 C26 I26 I24 A30:I30 A32:I32 A34:D34" name="Range1"/>
    <protectedRange sqref="C6:D6" name="Range1_1"/>
    <protectedRange sqref="C8:D8" name="Range1_1_1"/>
    <protectedRange sqref="C10:D10" name="Range1_1_2"/>
    <protectedRange sqref="C12:I12" name="Range1_1_3"/>
    <protectedRange sqref="C14:D14" name="Range1_1_4"/>
    <protectedRange sqref="F14:I14" name="Range1_1_5"/>
    <protectedRange sqref="C16:I16" name="Range1_1_6"/>
    <protectedRange sqref="C18:I18" name="Range1_1_7"/>
    <protectedRange sqref="C20:I20" name="Range1_1_8"/>
    <protectedRange sqref="C22" name="Range1_1_9"/>
    <protectedRange sqref="C24" name="Range1_2"/>
    <protectedRange sqref="D22:F22" name="Range1_3"/>
    <protectedRange sqref="D24:G24" name="Range1_4"/>
  </protectedRanges>
  <mergeCells count="71">
    <mergeCell ref="A10:B11"/>
    <mergeCell ref="C10:D10"/>
    <mergeCell ref="A2:D2"/>
    <mergeCell ref="A4:I4"/>
    <mergeCell ref="A6:B6"/>
    <mergeCell ref="C6:D6"/>
    <mergeCell ref="E6:H8"/>
    <mergeCell ref="A8:B8"/>
    <mergeCell ref="C8:D8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H40:I40"/>
    <mergeCell ref="A34:D34"/>
    <mergeCell ref="E34:G34"/>
    <mergeCell ref="H34:I34"/>
    <mergeCell ref="A36:D36"/>
    <mergeCell ref="E36:G36"/>
    <mergeCell ref="H36:I36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A48:B48"/>
    <mergeCell ref="C48:E48"/>
    <mergeCell ref="H48:I48"/>
    <mergeCell ref="A1:C1"/>
    <mergeCell ref="C53:H53"/>
    <mergeCell ref="G63:I63"/>
    <mergeCell ref="A46:B46"/>
    <mergeCell ref="A44:B44"/>
    <mergeCell ref="C44:D44"/>
    <mergeCell ref="F44:I44"/>
    <mergeCell ref="G64:H64"/>
    <mergeCell ref="A50:B50"/>
    <mergeCell ref="C50:I50"/>
    <mergeCell ref="A52:B52"/>
    <mergeCell ref="C52:I52"/>
    <mergeCell ref="B55:E55"/>
    <mergeCell ref="H56:I60"/>
  </mergeCells>
  <conditionalFormatting sqref="H29">
    <cfRule type="cellIs" priority="1" dxfId="5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uprava@duro-dakovic.com"/>
    <hyperlink ref="C20" r:id="rId2" display="www.duro-dakovic.com"/>
  </hyperlinks>
  <printOptions/>
  <pageMargins left="0.75" right="0.75" top="1" bottom="1" header="0.5" footer="0.5"/>
  <pageSetup horizontalDpi="600" verticalDpi="600" orientation="portrait" paperSize="9" scale="77"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23"/>
  <sheetViews>
    <sheetView view="pageBreakPreview" zoomScale="110" zoomScaleSheetLayoutView="110" zoomScalePageLayoutView="0" workbookViewId="0" topLeftCell="A46">
      <selection activeCell="P55" sqref="P54:P55"/>
    </sheetView>
  </sheetViews>
  <sheetFormatPr defaultColWidth="9.140625" defaultRowHeight="12.75"/>
  <sheetData>
    <row r="1" spans="1:11" ht="12.75">
      <c r="A1" s="199" t="s">
        <v>224</v>
      </c>
      <c r="B1" s="200"/>
      <c r="C1" s="200"/>
      <c r="D1" s="200"/>
      <c r="E1" s="200"/>
      <c r="F1" s="200"/>
      <c r="G1" s="200"/>
      <c r="H1" s="200"/>
      <c r="I1" s="200"/>
      <c r="J1" s="200"/>
      <c r="K1" s="201"/>
    </row>
    <row r="2" spans="1:11" ht="12.75" customHeight="1">
      <c r="A2" s="203" t="s">
        <v>438</v>
      </c>
      <c r="B2" s="204"/>
      <c r="C2" s="204"/>
      <c r="D2" s="204"/>
      <c r="E2" s="204"/>
      <c r="F2" s="204"/>
      <c r="G2" s="204"/>
      <c r="H2" s="204"/>
      <c r="I2" s="204"/>
      <c r="J2" s="204"/>
      <c r="K2" s="202"/>
    </row>
    <row r="3" spans="1:11" ht="12.75">
      <c r="A3" s="205"/>
      <c r="B3" s="205"/>
      <c r="C3" s="205"/>
      <c r="D3" s="205"/>
      <c r="E3" s="205"/>
      <c r="F3" s="205"/>
      <c r="G3" s="205"/>
      <c r="H3" s="205"/>
      <c r="I3" s="205"/>
      <c r="J3" s="205"/>
      <c r="K3" s="205"/>
    </row>
    <row r="4" spans="1:11" ht="12.75" customHeight="1">
      <c r="A4" s="215" t="s">
        <v>435</v>
      </c>
      <c r="B4" s="216"/>
      <c r="C4" s="216"/>
      <c r="D4" s="216"/>
      <c r="E4" s="216"/>
      <c r="F4" s="216"/>
      <c r="G4" s="216"/>
      <c r="H4" s="216"/>
      <c r="I4" s="216"/>
      <c r="J4" s="216"/>
      <c r="K4" s="217"/>
    </row>
    <row r="5" spans="1:11" ht="30.75" thickBot="1">
      <c r="A5" s="218" t="s">
        <v>89</v>
      </c>
      <c r="B5" s="219"/>
      <c r="C5" s="219"/>
      <c r="D5" s="219"/>
      <c r="E5" s="219"/>
      <c r="F5" s="219"/>
      <c r="G5" s="219"/>
      <c r="H5" s="220"/>
      <c r="I5" s="94" t="s">
        <v>381</v>
      </c>
      <c r="J5" s="95" t="s">
        <v>149</v>
      </c>
      <c r="K5" s="96" t="s">
        <v>150</v>
      </c>
    </row>
    <row r="6" spans="1:11" ht="12.75">
      <c r="A6" s="221">
        <v>1</v>
      </c>
      <c r="B6" s="221"/>
      <c r="C6" s="221"/>
      <c r="D6" s="221"/>
      <c r="E6" s="221"/>
      <c r="F6" s="221"/>
      <c r="G6" s="221"/>
      <c r="H6" s="221"/>
      <c r="I6" s="98">
        <v>2</v>
      </c>
      <c r="J6" s="97">
        <v>3</v>
      </c>
      <c r="K6" s="97">
        <v>4</v>
      </c>
    </row>
    <row r="7" spans="1:11" ht="12.75">
      <c r="A7" s="222"/>
      <c r="B7" s="223"/>
      <c r="C7" s="223"/>
      <c r="D7" s="223"/>
      <c r="E7" s="223"/>
      <c r="F7" s="223"/>
      <c r="G7" s="223"/>
      <c r="H7" s="223"/>
      <c r="I7" s="223"/>
      <c r="J7" s="223"/>
      <c r="K7" s="224"/>
    </row>
    <row r="8" spans="1:11" ht="12.75">
      <c r="A8" s="206" t="s">
        <v>91</v>
      </c>
      <c r="B8" s="207"/>
      <c r="C8" s="207"/>
      <c r="D8" s="207"/>
      <c r="E8" s="207"/>
      <c r="F8" s="207"/>
      <c r="G8" s="207"/>
      <c r="H8" s="208"/>
      <c r="I8" s="6">
        <v>1</v>
      </c>
      <c r="J8" s="25"/>
      <c r="K8" s="25"/>
    </row>
    <row r="9" spans="1:11" ht="12.75">
      <c r="A9" s="209" t="s">
        <v>13</v>
      </c>
      <c r="B9" s="210"/>
      <c r="C9" s="210"/>
      <c r="D9" s="210"/>
      <c r="E9" s="210"/>
      <c r="F9" s="210"/>
      <c r="G9" s="210"/>
      <c r="H9" s="211"/>
      <c r="I9" s="4">
        <v>2</v>
      </c>
      <c r="J9" s="26">
        <f>J10+J17+J27+J36+J40</f>
        <v>227450459</v>
      </c>
      <c r="K9" s="26">
        <f>K10+K17+K27+K36+K40</f>
        <v>229632524</v>
      </c>
    </row>
    <row r="10" spans="1:11" ht="12.75">
      <c r="A10" s="212" t="s">
        <v>305</v>
      </c>
      <c r="B10" s="213"/>
      <c r="C10" s="213"/>
      <c r="D10" s="213"/>
      <c r="E10" s="213"/>
      <c r="F10" s="213"/>
      <c r="G10" s="213"/>
      <c r="H10" s="214"/>
      <c r="I10" s="4">
        <v>3</v>
      </c>
      <c r="J10" s="26">
        <f>SUM(J11:J16)</f>
        <v>0</v>
      </c>
      <c r="K10" s="26">
        <f>SUM(K11:K16)</f>
        <v>0</v>
      </c>
    </row>
    <row r="11" spans="1:11" ht="12.75">
      <c r="A11" s="212" t="s">
        <v>151</v>
      </c>
      <c r="B11" s="213"/>
      <c r="C11" s="213"/>
      <c r="D11" s="213"/>
      <c r="E11" s="213"/>
      <c r="F11" s="213"/>
      <c r="G11" s="213"/>
      <c r="H11" s="214"/>
      <c r="I11" s="4">
        <v>4</v>
      </c>
      <c r="J11" s="27"/>
      <c r="K11" s="27"/>
    </row>
    <row r="12" spans="1:11" ht="12.75">
      <c r="A12" s="212" t="s">
        <v>15</v>
      </c>
      <c r="B12" s="213"/>
      <c r="C12" s="213"/>
      <c r="D12" s="213"/>
      <c r="E12" s="213"/>
      <c r="F12" s="213"/>
      <c r="G12" s="213"/>
      <c r="H12" s="214"/>
      <c r="I12" s="4">
        <v>5</v>
      </c>
      <c r="J12" s="27"/>
      <c r="K12" s="27"/>
    </row>
    <row r="13" spans="1:11" ht="12.75">
      <c r="A13" s="212" t="s">
        <v>152</v>
      </c>
      <c r="B13" s="213"/>
      <c r="C13" s="213"/>
      <c r="D13" s="213"/>
      <c r="E13" s="213"/>
      <c r="F13" s="213"/>
      <c r="G13" s="213"/>
      <c r="H13" s="214"/>
      <c r="I13" s="4">
        <v>6</v>
      </c>
      <c r="J13" s="27"/>
      <c r="K13" s="27"/>
    </row>
    <row r="14" spans="1:11" ht="12.75">
      <c r="A14" s="212" t="s">
        <v>309</v>
      </c>
      <c r="B14" s="213"/>
      <c r="C14" s="213"/>
      <c r="D14" s="213"/>
      <c r="E14" s="213"/>
      <c r="F14" s="213"/>
      <c r="G14" s="213"/>
      <c r="H14" s="214"/>
      <c r="I14" s="4">
        <v>7</v>
      </c>
      <c r="J14" s="27"/>
      <c r="K14" s="27"/>
    </row>
    <row r="15" spans="1:11" ht="12.75">
      <c r="A15" s="212" t="s">
        <v>310</v>
      </c>
      <c r="B15" s="213"/>
      <c r="C15" s="213"/>
      <c r="D15" s="213"/>
      <c r="E15" s="213"/>
      <c r="F15" s="213"/>
      <c r="G15" s="213"/>
      <c r="H15" s="214"/>
      <c r="I15" s="4">
        <v>8</v>
      </c>
      <c r="J15" s="27"/>
      <c r="K15" s="27"/>
    </row>
    <row r="16" spans="1:11" ht="12.75">
      <c r="A16" s="212" t="s">
        <v>311</v>
      </c>
      <c r="B16" s="213"/>
      <c r="C16" s="213"/>
      <c r="D16" s="213"/>
      <c r="E16" s="213"/>
      <c r="F16" s="213"/>
      <c r="G16" s="213"/>
      <c r="H16" s="214"/>
      <c r="I16" s="4">
        <v>9</v>
      </c>
      <c r="J16" s="27"/>
      <c r="K16" s="27"/>
    </row>
    <row r="17" spans="1:11" ht="12.75">
      <c r="A17" s="212" t="s">
        <v>306</v>
      </c>
      <c r="B17" s="213"/>
      <c r="C17" s="213"/>
      <c r="D17" s="213"/>
      <c r="E17" s="213"/>
      <c r="F17" s="213"/>
      <c r="G17" s="213"/>
      <c r="H17" s="214"/>
      <c r="I17" s="4">
        <v>10</v>
      </c>
      <c r="J17" s="26">
        <f>SUM(J18:J26)</f>
        <v>37510959</v>
      </c>
      <c r="K17" s="26">
        <f>SUM(K18:K26)</f>
        <v>36843049</v>
      </c>
    </row>
    <row r="18" spans="1:11" ht="12.75">
      <c r="A18" s="212" t="s">
        <v>312</v>
      </c>
      <c r="B18" s="213"/>
      <c r="C18" s="213"/>
      <c r="D18" s="213"/>
      <c r="E18" s="213"/>
      <c r="F18" s="213"/>
      <c r="G18" s="213"/>
      <c r="H18" s="214"/>
      <c r="I18" s="4">
        <v>11</v>
      </c>
      <c r="J18" s="27">
        <v>6494416</v>
      </c>
      <c r="K18" s="27">
        <v>6494416</v>
      </c>
    </row>
    <row r="19" spans="1:11" ht="12.75">
      <c r="A19" s="212" t="s">
        <v>348</v>
      </c>
      <c r="B19" s="213"/>
      <c r="C19" s="213"/>
      <c r="D19" s="213"/>
      <c r="E19" s="213"/>
      <c r="F19" s="213"/>
      <c r="G19" s="213"/>
      <c r="H19" s="214"/>
      <c r="I19" s="4">
        <v>12</v>
      </c>
      <c r="J19" s="27">
        <v>30408739</v>
      </c>
      <c r="K19" s="27">
        <v>30008992</v>
      </c>
    </row>
    <row r="20" spans="1:11" ht="12.75">
      <c r="A20" s="212" t="s">
        <v>313</v>
      </c>
      <c r="B20" s="213"/>
      <c r="C20" s="213"/>
      <c r="D20" s="213"/>
      <c r="E20" s="213"/>
      <c r="F20" s="213"/>
      <c r="G20" s="213"/>
      <c r="H20" s="214"/>
      <c r="I20" s="4">
        <v>13</v>
      </c>
      <c r="J20" s="27"/>
      <c r="K20" s="27"/>
    </row>
    <row r="21" spans="1:11" ht="12.75">
      <c r="A21" s="212" t="s">
        <v>54</v>
      </c>
      <c r="B21" s="213"/>
      <c r="C21" s="213"/>
      <c r="D21" s="213"/>
      <c r="E21" s="213"/>
      <c r="F21" s="213"/>
      <c r="G21" s="213"/>
      <c r="H21" s="214"/>
      <c r="I21" s="4">
        <v>14</v>
      </c>
      <c r="J21" s="27">
        <v>535017</v>
      </c>
      <c r="K21" s="27">
        <v>269322</v>
      </c>
    </row>
    <row r="22" spans="1:11" ht="12.75">
      <c r="A22" s="212" t="s">
        <v>55</v>
      </c>
      <c r="B22" s="213"/>
      <c r="C22" s="213"/>
      <c r="D22" s="213"/>
      <c r="E22" s="213"/>
      <c r="F22" s="213"/>
      <c r="G22" s="213"/>
      <c r="H22" s="214"/>
      <c r="I22" s="4">
        <v>15</v>
      </c>
      <c r="J22" s="27"/>
      <c r="K22" s="27"/>
    </row>
    <row r="23" spans="1:11" ht="12.75">
      <c r="A23" s="212" t="s">
        <v>104</v>
      </c>
      <c r="B23" s="213"/>
      <c r="C23" s="213"/>
      <c r="D23" s="213"/>
      <c r="E23" s="213"/>
      <c r="F23" s="213"/>
      <c r="G23" s="213"/>
      <c r="H23" s="214"/>
      <c r="I23" s="4">
        <v>16</v>
      </c>
      <c r="J23" s="27"/>
      <c r="K23" s="27"/>
    </row>
    <row r="24" spans="1:11" ht="12.75">
      <c r="A24" s="212" t="s">
        <v>105</v>
      </c>
      <c r="B24" s="213"/>
      <c r="C24" s="213"/>
      <c r="D24" s="213"/>
      <c r="E24" s="213"/>
      <c r="F24" s="213"/>
      <c r="G24" s="213"/>
      <c r="H24" s="214"/>
      <c r="I24" s="4">
        <v>17</v>
      </c>
      <c r="J24" s="27"/>
      <c r="K24" s="27"/>
    </row>
    <row r="25" spans="1:11" ht="12.75">
      <c r="A25" s="212" t="s">
        <v>106</v>
      </c>
      <c r="B25" s="213"/>
      <c r="C25" s="213"/>
      <c r="D25" s="213"/>
      <c r="E25" s="213"/>
      <c r="F25" s="213"/>
      <c r="G25" s="213"/>
      <c r="H25" s="214"/>
      <c r="I25" s="4">
        <v>18</v>
      </c>
      <c r="J25" s="27"/>
      <c r="K25" s="27"/>
    </row>
    <row r="26" spans="1:11" ht="12.75">
      <c r="A26" s="212" t="s">
        <v>107</v>
      </c>
      <c r="B26" s="213"/>
      <c r="C26" s="213"/>
      <c r="D26" s="213"/>
      <c r="E26" s="213"/>
      <c r="F26" s="213"/>
      <c r="G26" s="213"/>
      <c r="H26" s="214"/>
      <c r="I26" s="4">
        <v>19</v>
      </c>
      <c r="J26" s="27">
        <v>72787</v>
      </c>
      <c r="K26" s="27">
        <v>70319</v>
      </c>
    </row>
    <row r="27" spans="1:11" ht="12.75">
      <c r="A27" s="212" t="s">
        <v>289</v>
      </c>
      <c r="B27" s="213"/>
      <c r="C27" s="213"/>
      <c r="D27" s="213"/>
      <c r="E27" s="213"/>
      <c r="F27" s="213"/>
      <c r="G27" s="213"/>
      <c r="H27" s="214"/>
      <c r="I27" s="4">
        <v>20</v>
      </c>
      <c r="J27" s="26">
        <f>SUM(J28:J35)</f>
        <v>182933719</v>
      </c>
      <c r="K27" s="26">
        <f>SUM(K28:K35)</f>
        <v>186483560</v>
      </c>
    </row>
    <row r="28" spans="1:11" ht="12.75">
      <c r="A28" s="212" t="s">
        <v>108</v>
      </c>
      <c r="B28" s="213"/>
      <c r="C28" s="213"/>
      <c r="D28" s="213"/>
      <c r="E28" s="213"/>
      <c r="F28" s="213"/>
      <c r="G28" s="213"/>
      <c r="H28" s="214"/>
      <c r="I28" s="4">
        <v>21</v>
      </c>
      <c r="J28" s="27">
        <v>67959358</v>
      </c>
      <c r="K28" s="27">
        <v>50792419</v>
      </c>
    </row>
    <row r="29" spans="1:11" ht="12.75">
      <c r="A29" s="212" t="s">
        <v>109</v>
      </c>
      <c r="B29" s="213"/>
      <c r="C29" s="213"/>
      <c r="D29" s="213"/>
      <c r="E29" s="213"/>
      <c r="F29" s="213"/>
      <c r="G29" s="213"/>
      <c r="H29" s="214"/>
      <c r="I29" s="4">
        <v>22</v>
      </c>
      <c r="J29" s="27">
        <v>90852716</v>
      </c>
      <c r="K29" s="27">
        <v>111702716</v>
      </c>
    </row>
    <row r="30" spans="1:11" ht="12.75">
      <c r="A30" s="212" t="s">
        <v>110</v>
      </c>
      <c r="B30" s="213"/>
      <c r="C30" s="213"/>
      <c r="D30" s="213"/>
      <c r="E30" s="213"/>
      <c r="F30" s="213"/>
      <c r="G30" s="213"/>
      <c r="H30" s="214"/>
      <c r="I30" s="4">
        <v>23</v>
      </c>
      <c r="J30" s="27">
        <v>11627758</v>
      </c>
      <c r="K30" s="27">
        <v>11627758</v>
      </c>
    </row>
    <row r="31" spans="1:11" ht="12.75">
      <c r="A31" s="212" t="s">
        <v>119</v>
      </c>
      <c r="B31" s="213"/>
      <c r="C31" s="213"/>
      <c r="D31" s="213"/>
      <c r="E31" s="213"/>
      <c r="F31" s="213"/>
      <c r="G31" s="213"/>
      <c r="H31" s="214"/>
      <c r="I31" s="4">
        <v>24</v>
      </c>
      <c r="J31" s="27"/>
      <c r="K31" s="27"/>
    </row>
    <row r="32" spans="1:11" ht="12.75">
      <c r="A32" s="212" t="s">
        <v>120</v>
      </c>
      <c r="B32" s="213"/>
      <c r="C32" s="213"/>
      <c r="D32" s="213"/>
      <c r="E32" s="213"/>
      <c r="F32" s="213"/>
      <c r="G32" s="213"/>
      <c r="H32" s="214"/>
      <c r="I32" s="4">
        <v>25</v>
      </c>
      <c r="J32" s="27">
        <v>3389847</v>
      </c>
      <c r="K32" s="27">
        <v>3426488</v>
      </c>
    </row>
    <row r="33" spans="1:11" ht="12.75">
      <c r="A33" s="212" t="s">
        <v>121</v>
      </c>
      <c r="B33" s="213"/>
      <c r="C33" s="213"/>
      <c r="D33" s="213"/>
      <c r="E33" s="213"/>
      <c r="F33" s="213"/>
      <c r="G33" s="213"/>
      <c r="H33" s="214"/>
      <c r="I33" s="4">
        <v>26</v>
      </c>
      <c r="J33" s="27">
        <v>9055138</v>
      </c>
      <c r="K33" s="27">
        <v>8886973</v>
      </c>
    </row>
    <row r="34" spans="1:11" ht="12.75">
      <c r="A34" s="212" t="s">
        <v>111</v>
      </c>
      <c r="B34" s="213"/>
      <c r="C34" s="213"/>
      <c r="D34" s="213"/>
      <c r="E34" s="213"/>
      <c r="F34" s="213"/>
      <c r="G34" s="213"/>
      <c r="H34" s="214"/>
      <c r="I34" s="4">
        <v>27</v>
      </c>
      <c r="J34" s="27">
        <v>48902</v>
      </c>
      <c r="K34" s="27">
        <v>47206</v>
      </c>
    </row>
    <row r="35" spans="1:11" ht="12.75">
      <c r="A35" s="212" t="s">
        <v>281</v>
      </c>
      <c r="B35" s="213"/>
      <c r="C35" s="213"/>
      <c r="D35" s="213"/>
      <c r="E35" s="213"/>
      <c r="F35" s="213"/>
      <c r="G35" s="213"/>
      <c r="H35" s="214"/>
      <c r="I35" s="4">
        <v>28</v>
      </c>
      <c r="J35" s="27"/>
      <c r="K35" s="27"/>
    </row>
    <row r="36" spans="1:11" ht="12.75">
      <c r="A36" s="212" t="s">
        <v>282</v>
      </c>
      <c r="B36" s="213"/>
      <c r="C36" s="213"/>
      <c r="D36" s="213"/>
      <c r="E36" s="213"/>
      <c r="F36" s="213"/>
      <c r="G36" s="213"/>
      <c r="H36" s="214"/>
      <c r="I36" s="4">
        <v>29</v>
      </c>
      <c r="J36" s="26">
        <f>SUM(J37:J39)</f>
        <v>7005781</v>
      </c>
      <c r="K36" s="26">
        <f>SUM(K37:K39)</f>
        <v>6305915</v>
      </c>
    </row>
    <row r="37" spans="1:11" ht="12.75">
      <c r="A37" s="212" t="s">
        <v>112</v>
      </c>
      <c r="B37" s="213"/>
      <c r="C37" s="213"/>
      <c r="D37" s="213"/>
      <c r="E37" s="213"/>
      <c r="F37" s="213"/>
      <c r="G37" s="213"/>
      <c r="H37" s="214"/>
      <c r="I37" s="4">
        <v>30</v>
      </c>
      <c r="J37" s="27"/>
      <c r="K37" s="27"/>
    </row>
    <row r="38" spans="1:11" ht="12.75">
      <c r="A38" s="212" t="s">
        <v>113</v>
      </c>
      <c r="B38" s="213"/>
      <c r="C38" s="213"/>
      <c r="D38" s="213"/>
      <c r="E38" s="213"/>
      <c r="F38" s="213"/>
      <c r="G38" s="213"/>
      <c r="H38" s="214"/>
      <c r="I38" s="4">
        <v>31</v>
      </c>
      <c r="J38" s="27">
        <v>7005781</v>
      </c>
      <c r="K38" s="27">
        <v>6305915</v>
      </c>
    </row>
    <row r="39" spans="1:11" ht="12.75">
      <c r="A39" s="212" t="s">
        <v>114</v>
      </c>
      <c r="B39" s="213"/>
      <c r="C39" s="213"/>
      <c r="D39" s="213"/>
      <c r="E39" s="213"/>
      <c r="F39" s="213"/>
      <c r="G39" s="213"/>
      <c r="H39" s="214"/>
      <c r="I39" s="4">
        <v>32</v>
      </c>
      <c r="J39" s="27"/>
      <c r="K39" s="27"/>
    </row>
    <row r="40" spans="1:11" ht="12.75">
      <c r="A40" s="212" t="s">
        <v>283</v>
      </c>
      <c r="B40" s="213"/>
      <c r="C40" s="213"/>
      <c r="D40" s="213"/>
      <c r="E40" s="213"/>
      <c r="F40" s="213"/>
      <c r="G40" s="213"/>
      <c r="H40" s="214"/>
      <c r="I40" s="4">
        <v>33</v>
      </c>
      <c r="J40" s="27"/>
      <c r="K40" s="27"/>
    </row>
    <row r="41" spans="1:11" ht="12.75">
      <c r="A41" s="209" t="s">
        <v>340</v>
      </c>
      <c r="B41" s="210"/>
      <c r="C41" s="210"/>
      <c r="D41" s="210"/>
      <c r="E41" s="210"/>
      <c r="F41" s="210"/>
      <c r="G41" s="210"/>
      <c r="H41" s="211"/>
      <c r="I41" s="4">
        <v>34</v>
      </c>
      <c r="J41" s="26">
        <f>J42+J50+J57+J65</f>
        <v>149839059</v>
      </c>
      <c r="K41" s="26">
        <f>K42+K50+K57+K65</f>
        <v>107346641</v>
      </c>
    </row>
    <row r="42" spans="1:11" ht="12.75">
      <c r="A42" s="212" t="s">
        <v>137</v>
      </c>
      <c r="B42" s="213"/>
      <c r="C42" s="213"/>
      <c r="D42" s="213"/>
      <c r="E42" s="213"/>
      <c r="F42" s="213"/>
      <c r="G42" s="213"/>
      <c r="H42" s="214"/>
      <c r="I42" s="4">
        <v>35</v>
      </c>
      <c r="J42" s="26">
        <f>SUM(J43:J49)</f>
        <v>1322906</v>
      </c>
      <c r="K42" s="26">
        <f>SUM(K43:K49)</f>
        <v>1322906</v>
      </c>
    </row>
    <row r="43" spans="1:11" ht="12.75">
      <c r="A43" s="212" t="s">
        <v>168</v>
      </c>
      <c r="B43" s="213"/>
      <c r="C43" s="213"/>
      <c r="D43" s="213"/>
      <c r="E43" s="213"/>
      <c r="F43" s="213"/>
      <c r="G43" s="213"/>
      <c r="H43" s="214"/>
      <c r="I43" s="4">
        <v>36</v>
      </c>
      <c r="J43" s="27">
        <v>1885</v>
      </c>
      <c r="K43" s="27">
        <v>1885</v>
      </c>
    </row>
    <row r="44" spans="1:11" ht="12.75">
      <c r="A44" s="212" t="s">
        <v>169</v>
      </c>
      <c r="B44" s="213"/>
      <c r="C44" s="213"/>
      <c r="D44" s="213"/>
      <c r="E44" s="213"/>
      <c r="F44" s="213"/>
      <c r="G44" s="213"/>
      <c r="H44" s="214"/>
      <c r="I44" s="4">
        <v>37</v>
      </c>
      <c r="J44" s="27"/>
      <c r="K44" s="27"/>
    </row>
    <row r="45" spans="1:11" ht="12.75">
      <c r="A45" s="212" t="s">
        <v>122</v>
      </c>
      <c r="B45" s="213"/>
      <c r="C45" s="213"/>
      <c r="D45" s="213"/>
      <c r="E45" s="213"/>
      <c r="F45" s="213"/>
      <c r="G45" s="213"/>
      <c r="H45" s="214"/>
      <c r="I45" s="4">
        <v>38</v>
      </c>
      <c r="J45" s="27"/>
      <c r="K45" s="27"/>
    </row>
    <row r="46" spans="1:11" ht="12.75">
      <c r="A46" s="212" t="s">
        <v>123</v>
      </c>
      <c r="B46" s="213"/>
      <c r="C46" s="213"/>
      <c r="D46" s="213"/>
      <c r="E46" s="213"/>
      <c r="F46" s="213"/>
      <c r="G46" s="213"/>
      <c r="H46" s="214"/>
      <c r="I46" s="4">
        <v>39</v>
      </c>
      <c r="J46" s="27">
        <v>1321021</v>
      </c>
      <c r="K46" s="27">
        <v>1321021</v>
      </c>
    </row>
    <row r="47" spans="1:11" ht="12.75">
      <c r="A47" s="212" t="s">
        <v>124</v>
      </c>
      <c r="B47" s="213"/>
      <c r="C47" s="213"/>
      <c r="D47" s="213"/>
      <c r="E47" s="213"/>
      <c r="F47" s="213"/>
      <c r="G47" s="213"/>
      <c r="H47" s="214"/>
      <c r="I47" s="4">
        <v>40</v>
      </c>
      <c r="J47" s="27"/>
      <c r="K47" s="27"/>
    </row>
    <row r="48" spans="1:11" ht="12.75">
      <c r="A48" s="212" t="s">
        <v>125</v>
      </c>
      <c r="B48" s="213"/>
      <c r="C48" s="213"/>
      <c r="D48" s="213"/>
      <c r="E48" s="213"/>
      <c r="F48" s="213"/>
      <c r="G48" s="213"/>
      <c r="H48" s="214"/>
      <c r="I48" s="4">
        <v>41</v>
      </c>
      <c r="J48" s="27"/>
      <c r="K48" s="27"/>
    </row>
    <row r="49" spans="1:11" ht="12.75">
      <c r="A49" s="212" t="s">
        <v>126</v>
      </c>
      <c r="B49" s="213"/>
      <c r="C49" s="213"/>
      <c r="D49" s="213"/>
      <c r="E49" s="213"/>
      <c r="F49" s="213"/>
      <c r="G49" s="213"/>
      <c r="H49" s="214"/>
      <c r="I49" s="4">
        <v>42</v>
      </c>
      <c r="J49" s="27"/>
      <c r="K49" s="27"/>
    </row>
    <row r="50" spans="1:11" ht="12.75">
      <c r="A50" s="212" t="s">
        <v>138</v>
      </c>
      <c r="B50" s="213"/>
      <c r="C50" s="213"/>
      <c r="D50" s="213"/>
      <c r="E50" s="213"/>
      <c r="F50" s="213"/>
      <c r="G50" s="213"/>
      <c r="H50" s="214"/>
      <c r="I50" s="4">
        <v>43</v>
      </c>
      <c r="J50" s="26">
        <f>SUM(J51:J56)</f>
        <v>67381896</v>
      </c>
      <c r="K50" s="26">
        <f>SUM(K51:K56)</f>
        <v>44731949</v>
      </c>
    </row>
    <row r="51" spans="1:11" ht="12.75">
      <c r="A51" s="212" t="s">
        <v>300</v>
      </c>
      <c r="B51" s="213"/>
      <c r="C51" s="213"/>
      <c r="D51" s="213"/>
      <c r="E51" s="213"/>
      <c r="F51" s="213"/>
      <c r="G51" s="213"/>
      <c r="H51" s="214"/>
      <c r="I51" s="4">
        <v>44</v>
      </c>
      <c r="J51" s="27">
        <v>15245565</v>
      </c>
      <c r="K51" s="27">
        <v>12709538</v>
      </c>
    </row>
    <row r="52" spans="1:11" ht="12.75">
      <c r="A52" s="212" t="s">
        <v>301</v>
      </c>
      <c r="B52" s="213"/>
      <c r="C52" s="213"/>
      <c r="D52" s="213"/>
      <c r="E52" s="213"/>
      <c r="F52" s="213"/>
      <c r="G52" s="213"/>
      <c r="H52" s="214"/>
      <c r="I52" s="4">
        <v>45</v>
      </c>
      <c r="J52" s="27">
        <v>50041692</v>
      </c>
      <c r="K52" s="27">
        <v>31092038</v>
      </c>
    </row>
    <row r="53" spans="1:11" ht="12.75">
      <c r="A53" s="212" t="s">
        <v>302</v>
      </c>
      <c r="B53" s="213"/>
      <c r="C53" s="213"/>
      <c r="D53" s="213"/>
      <c r="E53" s="213"/>
      <c r="F53" s="213"/>
      <c r="G53" s="213"/>
      <c r="H53" s="214"/>
      <c r="I53" s="4">
        <v>46</v>
      </c>
      <c r="J53" s="27"/>
      <c r="K53" s="27"/>
    </row>
    <row r="54" spans="1:11" ht="12.75">
      <c r="A54" s="212" t="s">
        <v>303</v>
      </c>
      <c r="B54" s="213"/>
      <c r="C54" s="213"/>
      <c r="D54" s="213"/>
      <c r="E54" s="213"/>
      <c r="F54" s="213"/>
      <c r="G54" s="213"/>
      <c r="H54" s="214"/>
      <c r="I54" s="4">
        <v>47</v>
      </c>
      <c r="J54" s="27"/>
      <c r="K54" s="27"/>
    </row>
    <row r="55" spans="1:11" ht="12.75">
      <c r="A55" s="212" t="s">
        <v>10</v>
      </c>
      <c r="B55" s="213"/>
      <c r="C55" s="213"/>
      <c r="D55" s="213"/>
      <c r="E55" s="213"/>
      <c r="F55" s="213"/>
      <c r="G55" s="213"/>
      <c r="H55" s="214"/>
      <c r="I55" s="4">
        <v>48</v>
      </c>
      <c r="J55" s="27">
        <v>1106796</v>
      </c>
      <c r="K55" s="27">
        <v>435054</v>
      </c>
    </row>
    <row r="56" spans="1:11" ht="12.75">
      <c r="A56" s="212" t="s">
        <v>11</v>
      </c>
      <c r="B56" s="213"/>
      <c r="C56" s="213"/>
      <c r="D56" s="213"/>
      <c r="E56" s="213"/>
      <c r="F56" s="213"/>
      <c r="G56" s="213"/>
      <c r="H56" s="214"/>
      <c r="I56" s="4">
        <v>49</v>
      </c>
      <c r="J56" s="27">
        <v>987843</v>
      </c>
      <c r="K56" s="27">
        <v>495319</v>
      </c>
    </row>
    <row r="57" spans="1:11" ht="12.75">
      <c r="A57" s="212" t="s">
        <v>139</v>
      </c>
      <c r="B57" s="213"/>
      <c r="C57" s="213"/>
      <c r="D57" s="213"/>
      <c r="E57" s="213"/>
      <c r="F57" s="213"/>
      <c r="G57" s="213"/>
      <c r="H57" s="214"/>
      <c r="I57" s="4">
        <v>50</v>
      </c>
      <c r="J57" s="26">
        <f>SUM(J58:J64)</f>
        <v>74596174</v>
      </c>
      <c r="K57" s="26">
        <f>SUM(K58:K64)</f>
        <v>60522415</v>
      </c>
    </row>
    <row r="58" spans="1:11" ht="12.75">
      <c r="A58" s="212" t="s">
        <v>108</v>
      </c>
      <c r="B58" s="213"/>
      <c r="C58" s="213"/>
      <c r="D58" s="213"/>
      <c r="E58" s="213"/>
      <c r="F58" s="213"/>
      <c r="G58" s="213"/>
      <c r="H58" s="214"/>
      <c r="I58" s="4">
        <v>51</v>
      </c>
      <c r="J58" s="27"/>
      <c r="K58" s="27"/>
    </row>
    <row r="59" spans="1:11" ht="12.75">
      <c r="A59" s="212" t="s">
        <v>109</v>
      </c>
      <c r="B59" s="213"/>
      <c r="C59" s="213"/>
      <c r="D59" s="213"/>
      <c r="E59" s="213"/>
      <c r="F59" s="213"/>
      <c r="G59" s="213"/>
      <c r="H59" s="214"/>
      <c r="I59" s="4">
        <v>52</v>
      </c>
      <c r="J59" s="27">
        <v>29386829</v>
      </c>
      <c r="K59" s="27">
        <v>30048871</v>
      </c>
    </row>
    <row r="60" spans="1:11" ht="12.75">
      <c r="A60" s="212" t="s">
        <v>342</v>
      </c>
      <c r="B60" s="213"/>
      <c r="C60" s="213"/>
      <c r="D60" s="213"/>
      <c r="E60" s="213"/>
      <c r="F60" s="213"/>
      <c r="G60" s="213"/>
      <c r="H60" s="214"/>
      <c r="I60" s="4">
        <v>53</v>
      </c>
      <c r="J60" s="27"/>
      <c r="K60" s="27"/>
    </row>
    <row r="61" spans="1:11" ht="12.75">
      <c r="A61" s="212" t="s">
        <v>119</v>
      </c>
      <c r="B61" s="213"/>
      <c r="C61" s="213"/>
      <c r="D61" s="213"/>
      <c r="E61" s="213"/>
      <c r="F61" s="213"/>
      <c r="G61" s="213"/>
      <c r="H61" s="214"/>
      <c r="I61" s="4">
        <v>54</v>
      </c>
      <c r="J61" s="27"/>
      <c r="K61" s="27"/>
    </row>
    <row r="62" spans="1:11" ht="12.75">
      <c r="A62" s="212" t="s">
        <v>120</v>
      </c>
      <c r="B62" s="213"/>
      <c r="C62" s="213"/>
      <c r="D62" s="213"/>
      <c r="E62" s="213"/>
      <c r="F62" s="213"/>
      <c r="G62" s="213"/>
      <c r="H62" s="214"/>
      <c r="I62" s="4">
        <v>55</v>
      </c>
      <c r="J62" s="27"/>
      <c r="K62" s="27"/>
    </row>
    <row r="63" spans="1:11" ht="12.75">
      <c r="A63" s="212" t="s">
        <v>121</v>
      </c>
      <c r="B63" s="213"/>
      <c r="C63" s="213"/>
      <c r="D63" s="213"/>
      <c r="E63" s="213"/>
      <c r="F63" s="213"/>
      <c r="G63" s="213"/>
      <c r="H63" s="214"/>
      <c r="I63" s="4">
        <v>56</v>
      </c>
      <c r="J63" s="27"/>
      <c r="K63" s="27">
        <v>24000</v>
      </c>
    </row>
    <row r="64" spans="1:11" ht="12.75">
      <c r="A64" s="212" t="s">
        <v>74</v>
      </c>
      <c r="B64" s="213"/>
      <c r="C64" s="213"/>
      <c r="D64" s="213"/>
      <c r="E64" s="213"/>
      <c r="F64" s="213"/>
      <c r="G64" s="213"/>
      <c r="H64" s="214"/>
      <c r="I64" s="4">
        <v>57</v>
      </c>
      <c r="J64" s="27">
        <v>45209345</v>
      </c>
      <c r="K64" s="27">
        <v>30449544</v>
      </c>
    </row>
    <row r="65" spans="1:11" ht="12.75">
      <c r="A65" s="212" t="s">
        <v>307</v>
      </c>
      <c r="B65" s="213"/>
      <c r="C65" s="213"/>
      <c r="D65" s="213"/>
      <c r="E65" s="213"/>
      <c r="F65" s="213"/>
      <c r="G65" s="213"/>
      <c r="H65" s="214"/>
      <c r="I65" s="4">
        <v>58</v>
      </c>
      <c r="J65" s="27">
        <v>6538083</v>
      </c>
      <c r="K65" s="27">
        <v>769371</v>
      </c>
    </row>
    <row r="66" spans="1:11" ht="12.75">
      <c r="A66" s="209" t="s">
        <v>86</v>
      </c>
      <c r="B66" s="210"/>
      <c r="C66" s="210"/>
      <c r="D66" s="210"/>
      <c r="E66" s="210"/>
      <c r="F66" s="210"/>
      <c r="G66" s="210"/>
      <c r="H66" s="211"/>
      <c r="I66" s="4">
        <v>59</v>
      </c>
      <c r="J66" s="27"/>
      <c r="K66" s="27">
        <v>876501</v>
      </c>
    </row>
    <row r="67" spans="1:11" ht="12.75">
      <c r="A67" s="209" t="s">
        <v>341</v>
      </c>
      <c r="B67" s="210"/>
      <c r="C67" s="210"/>
      <c r="D67" s="210"/>
      <c r="E67" s="210"/>
      <c r="F67" s="210"/>
      <c r="G67" s="210"/>
      <c r="H67" s="211"/>
      <c r="I67" s="4">
        <v>60</v>
      </c>
      <c r="J67" s="26">
        <f>J8+J9+J41+J66</f>
        <v>377289518</v>
      </c>
      <c r="K67" s="26">
        <f>K8+K9+K41+K66</f>
        <v>337855666</v>
      </c>
    </row>
    <row r="68" spans="1:11" ht="12.75">
      <c r="A68" s="225" t="s">
        <v>127</v>
      </c>
      <c r="B68" s="226"/>
      <c r="C68" s="226"/>
      <c r="D68" s="226"/>
      <c r="E68" s="226"/>
      <c r="F68" s="226"/>
      <c r="G68" s="226"/>
      <c r="H68" s="227"/>
      <c r="I68" s="7">
        <v>61</v>
      </c>
      <c r="J68" s="28"/>
      <c r="K68" s="28"/>
    </row>
    <row r="69" spans="1:11" ht="12.75">
      <c r="A69" s="228" t="s">
        <v>88</v>
      </c>
      <c r="B69" s="229"/>
      <c r="C69" s="229"/>
      <c r="D69" s="229"/>
      <c r="E69" s="229"/>
      <c r="F69" s="229"/>
      <c r="G69" s="229"/>
      <c r="H69" s="229"/>
      <c r="I69" s="229"/>
      <c r="J69" s="229"/>
      <c r="K69" s="230"/>
    </row>
    <row r="70" spans="1:11" ht="12.75">
      <c r="A70" s="206" t="s">
        <v>290</v>
      </c>
      <c r="B70" s="207"/>
      <c r="C70" s="207"/>
      <c r="D70" s="207"/>
      <c r="E70" s="207"/>
      <c r="F70" s="207"/>
      <c r="G70" s="207"/>
      <c r="H70" s="208"/>
      <c r="I70" s="6">
        <v>62</v>
      </c>
      <c r="J70" s="38">
        <f>J71+J72+J73+J79+J80+J83+J86</f>
        <v>317684691</v>
      </c>
      <c r="K70" s="38">
        <f>K71+K72+K73+K79+K80+K83+K86</f>
        <v>300779856</v>
      </c>
    </row>
    <row r="71" spans="1:11" ht="12.75">
      <c r="A71" s="212" t="s">
        <v>192</v>
      </c>
      <c r="B71" s="213"/>
      <c r="C71" s="213"/>
      <c r="D71" s="213"/>
      <c r="E71" s="213"/>
      <c r="F71" s="213"/>
      <c r="G71" s="213"/>
      <c r="H71" s="214"/>
      <c r="I71" s="4">
        <v>63</v>
      </c>
      <c r="J71" s="27">
        <v>323706800</v>
      </c>
      <c r="K71" s="27">
        <v>323706800</v>
      </c>
    </row>
    <row r="72" spans="1:11" ht="12.75">
      <c r="A72" s="212" t="s">
        <v>193</v>
      </c>
      <c r="B72" s="213"/>
      <c r="C72" s="213"/>
      <c r="D72" s="213"/>
      <c r="E72" s="213"/>
      <c r="F72" s="213"/>
      <c r="G72" s="213"/>
      <c r="H72" s="214"/>
      <c r="I72" s="4">
        <v>64</v>
      </c>
      <c r="J72" s="27"/>
      <c r="K72" s="27"/>
    </row>
    <row r="73" spans="1:11" ht="12.75">
      <c r="A73" s="212" t="s">
        <v>194</v>
      </c>
      <c r="B73" s="213"/>
      <c r="C73" s="213"/>
      <c r="D73" s="213"/>
      <c r="E73" s="213"/>
      <c r="F73" s="213"/>
      <c r="G73" s="213"/>
      <c r="H73" s="214"/>
      <c r="I73" s="4">
        <v>65</v>
      </c>
      <c r="J73" s="26">
        <f>J74+J75-J76+J77+J78</f>
        <v>108925</v>
      </c>
      <c r="K73" s="26">
        <f>K74+K75-K76+K77+K78</f>
        <v>0</v>
      </c>
    </row>
    <row r="74" spans="1:11" ht="12.75">
      <c r="A74" s="212" t="s">
        <v>195</v>
      </c>
      <c r="B74" s="213"/>
      <c r="C74" s="213"/>
      <c r="D74" s="213"/>
      <c r="E74" s="213"/>
      <c r="F74" s="213"/>
      <c r="G74" s="213"/>
      <c r="H74" s="214"/>
      <c r="I74" s="4">
        <v>66</v>
      </c>
      <c r="J74" s="27">
        <v>108925</v>
      </c>
      <c r="K74" s="27"/>
    </row>
    <row r="75" spans="1:11" ht="12.75">
      <c r="A75" s="212" t="s">
        <v>196</v>
      </c>
      <c r="B75" s="213"/>
      <c r="C75" s="213"/>
      <c r="D75" s="213"/>
      <c r="E75" s="213"/>
      <c r="F75" s="213"/>
      <c r="G75" s="213"/>
      <c r="H75" s="214"/>
      <c r="I75" s="4">
        <v>67</v>
      </c>
      <c r="J75" s="27">
        <v>4709300</v>
      </c>
      <c r="K75" s="27">
        <v>4705300</v>
      </c>
    </row>
    <row r="76" spans="1:11" ht="12.75">
      <c r="A76" s="212" t="s">
        <v>184</v>
      </c>
      <c r="B76" s="213"/>
      <c r="C76" s="213"/>
      <c r="D76" s="213"/>
      <c r="E76" s="213"/>
      <c r="F76" s="213"/>
      <c r="G76" s="213"/>
      <c r="H76" s="214"/>
      <c r="I76" s="4">
        <v>68</v>
      </c>
      <c r="J76" s="27">
        <v>4709300</v>
      </c>
      <c r="K76" s="27">
        <v>4705300</v>
      </c>
    </row>
    <row r="77" spans="1:11" ht="12.75">
      <c r="A77" s="212" t="s">
        <v>185</v>
      </c>
      <c r="B77" s="213"/>
      <c r="C77" s="213"/>
      <c r="D77" s="213"/>
      <c r="E77" s="213"/>
      <c r="F77" s="213"/>
      <c r="G77" s="213"/>
      <c r="H77" s="214"/>
      <c r="I77" s="4">
        <v>69</v>
      </c>
      <c r="J77" s="27"/>
      <c r="K77" s="27"/>
    </row>
    <row r="78" spans="1:11" ht="12.75">
      <c r="A78" s="212" t="s">
        <v>186</v>
      </c>
      <c r="B78" s="213"/>
      <c r="C78" s="213"/>
      <c r="D78" s="213"/>
      <c r="E78" s="213"/>
      <c r="F78" s="213"/>
      <c r="G78" s="213"/>
      <c r="H78" s="214"/>
      <c r="I78" s="4">
        <v>70</v>
      </c>
      <c r="J78" s="27"/>
      <c r="K78" s="27"/>
    </row>
    <row r="79" spans="1:11" ht="12.75">
      <c r="A79" s="212" t="s">
        <v>187</v>
      </c>
      <c r="B79" s="213"/>
      <c r="C79" s="213"/>
      <c r="D79" s="213"/>
      <c r="E79" s="213"/>
      <c r="F79" s="213"/>
      <c r="G79" s="213"/>
      <c r="H79" s="214"/>
      <c r="I79" s="4">
        <v>71</v>
      </c>
      <c r="J79" s="27"/>
      <c r="K79" s="27"/>
    </row>
    <row r="80" spans="1:11" ht="12.75">
      <c r="A80" s="212" t="s">
        <v>338</v>
      </c>
      <c r="B80" s="213"/>
      <c r="C80" s="213"/>
      <c r="D80" s="213"/>
      <c r="E80" s="213"/>
      <c r="F80" s="213"/>
      <c r="G80" s="213"/>
      <c r="H80" s="214"/>
      <c r="I80" s="4">
        <v>72</v>
      </c>
      <c r="J80" s="26">
        <f>J81-J82</f>
        <v>11585663</v>
      </c>
      <c r="K80" s="26">
        <f>K81-K82</f>
        <v>-6022109</v>
      </c>
    </row>
    <row r="81" spans="1:11" ht="12.75">
      <c r="A81" s="231" t="s">
        <v>239</v>
      </c>
      <c r="B81" s="232"/>
      <c r="C81" s="232"/>
      <c r="D81" s="232"/>
      <c r="E81" s="232"/>
      <c r="F81" s="232"/>
      <c r="G81" s="232"/>
      <c r="H81" s="233"/>
      <c r="I81" s="4">
        <v>73</v>
      </c>
      <c r="J81" s="27">
        <v>11585663</v>
      </c>
      <c r="K81" s="27"/>
    </row>
    <row r="82" spans="1:11" ht="12.75">
      <c r="A82" s="231" t="s">
        <v>240</v>
      </c>
      <c r="B82" s="232"/>
      <c r="C82" s="232"/>
      <c r="D82" s="232"/>
      <c r="E82" s="232"/>
      <c r="F82" s="232"/>
      <c r="G82" s="232"/>
      <c r="H82" s="233"/>
      <c r="I82" s="4">
        <v>74</v>
      </c>
      <c r="J82" s="27"/>
      <c r="K82" s="27">
        <v>6022109</v>
      </c>
    </row>
    <row r="83" spans="1:11" ht="12.75">
      <c r="A83" s="212" t="s">
        <v>339</v>
      </c>
      <c r="B83" s="213"/>
      <c r="C83" s="213"/>
      <c r="D83" s="213"/>
      <c r="E83" s="213"/>
      <c r="F83" s="213"/>
      <c r="G83" s="213"/>
      <c r="H83" s="214"/>
      <c r="I83" s="4">
        <v>75</v>
      </c>
      <c r="J83" s="26">
        <f>J84-J85</f>
        <v>-17716697</v>
      </c>
      <c r="K83" s="26">
        <f>K84-K85</f>
        <v>-16904835</v>
      </c>
    </row>
    <row r="84" spans="1:11" ht="12.75">
      <c r="A84" s="231" t="s">
        <v>241</v>
      </c>
      <c r="B84" s="232"/>
      <c r="C84" s="232"/>
      <c r="D84" s="232"/>
      <c r="E84" s="232"/>
      <c r="F84" s="232"/>
      <c r="G84" s="232"/>
      <c r="H84" s="233"/>
      <c r="I84" s="4">
        <v>76</v>
      </c>
      <c r="J84" s="27"/>
      <c r="K84" s="27"/>
    </row>
    <row r="85" spans="1:11" ht="12.75">
      <c r="A85" s="231" t="s">
        <v>242</v>
      </c>
      <c r="B85" s="232"/>
      <c r="C85" s="232"/>
      <c r="D85" s="232"/>
      <c r="E85" s="232"/>
      <c r="F85" s="232"/>
      <c r="G85" s="232"/>
      <c r="H85" s="233"/>
      <c r="I85" s="4">
        <v>77</v>
      </c>
      <c r="J85" s="27">
        <v>17716697</v>
      </c>
      <c r="K85" s="27">
        <v>16904835</v>
      </c>
    </row>
    <row r="86" spans="1:11" ht="12.75">
      <c r="A86" s="212" t="s">
        <v>243</v>
      </c>
      <c r="B86" s="213"/>
      <c r="C86" s="213"/>
      <c r="D86" s="213"/>
      <c r="E86" s="213"/>
      <c r="F86" s="213"/>
      <c r="G86" s="213"/>
      <c r="H86" s="214"/>
      <c r="I86" s="4">
        <v>78</v>
      </c>
      <c r="J86" s="27"/>
      <c r="K86" s="27"/>
    </row>
    <row r="87" spans="1:11" ht="12.75">
      <c r="A87" s="209" t="s">
        <v>46</v>
      </c>
      <c r="B87" s="210"/>
      <c r="C87" s="210"/>
      <c r="D87" s="210"/>
      <c r="E87" s="210"/>
      <c r="F87" s="210"/>
      <c r="G87" s="210"/>
      <c r="H87" s="211"/>
      <c r="I87" s="4">
        <v>79</v>
      </c>
      <c r="J87" s="26">
        <f>SUM(J88:J90)</f>
        <v>6048982</v>
      </c>
      <c r="K87" s="26">
        <f>SUM(K88:K90)</f>
        <v>7000000</v>
      </c>
    </row>
    <row r="88" spans="1:11" ht="12.75">
      <c r="A88" s="212" t="s">
        <v>180</v>
      </c>
      <c r="B88" s="213"/>
      <c r="C88" s="213"/>
      <c r="D88" s="213"/>
      <c r="E88" s="213"/>
      <c r="F88" s="213"/>
      <c r="G88" s="213"/>
      <c r="H88" s="214"/>
      <c r="I88" s="4">
        <v>80</v>
      </c>
      <c r="J88" s="27"/>
      <c r="K88" s="27"/>
    </row>
    <row r="89" spans="1:11" ht="12.75">
      <c r="A89" s="212" t="s">
        <v>181</v>
      </c>
      <c r="B89" s="213"/>
      <c r="C89" s="213"/>
      <c r="D89" s="213"/>
      <c r="E89" s="213"/>
      <c r="F89" s="213"/>
      <c r="G89" s="213"/>
      <c r="H89" s="214"/>
      <c r="I89" s="4">
        <v>81</v>
      </c>
      <c r="J89" s="27"/>
      <c r="K89" s="27"/>
    </row>
    <row r="90" spans="1:11" ht="12.75">
      <c r="A90" s="212" t="s">
        <v>182</v>
      </c>
      <c r="B90" s="213"/>
      <c r="C90" s="213"/>
      <c r="D90" s="213"/>
      <c r="E90" s="213"/>
      <c r="F90" s="213"/>
      <c r="G90" s="213"/>
      <c r="H90" s="214"/>
      <c r="I90" s="4">
        <v>82</v>
      </c>
      <c r="J90" s="27">
        <v>6048982</v>
      </c>
      <c r="K90" s="27">
        <v>7000000</v>
      </c>
    </row>
    <row r="91" spans="1:11" ht="12.75">
      <c r="A91" s="209" t="s">
        <v>47</v>
      </c>
      <c r="B91" s="210"/>
      <c r="C91" s="210"/>
      <c r="D91" s="210"/>
      <c r="E91" s="210"/>
      <c r="F91" s="210"/>
      <c r="G91" s="210"/>
      <c r="H91" s="211"/>
      <c r="I91" s="4">
        <v>83</v>
      </c>
      <c r="J91" s="26">
        <f>SUM(J92:J100)</f>
        <v>19460415</v>
      </c>
      <c r="K91" s="26">
        <f>SUM(K92:K100)</f>
        <v>18797578</v>
      </c>
    </row>
    <row r="92" spans="1:11" ht="12.75">
      <c r="A92" s="212" t="s">
        <v>183</v>
      </c>
      <c r="B92" s="213"/>
      <c r="C92" s="213"/>
      <c r="D92" s="213"/>
      <c r="E92" s="213"/>
      <c r="F92" s="213"/>
      <c r="G92" s="213"/>
      <c r="H92" s="214"/>
      <c r="I92" s="4">
        <v>84</v>
      </c>
      <c r="J92" s="27"/>
      <c r="K92" s="27"/>
    </row>
    <row r="93" spans="1:11" ht="12.75">
      <c r="A93" s="212" t="s">
        <v>343</v>
      </c>
      <c r="B93" s="213"/>
      <c r="C93" s="213"/>
      <c r="D93" s="213"/>
      <c r="E93" s="213"/>
      <c r="F93" s="213"/>
      <c r="G93" s="213"/>
      <c r="H93" s="214"/>
      <c r="I93" s="4">
        <v>85</v>
      </c>
      <c r="J93" s="27"/>
      <c r="K93" s="27"/>
    </row>
    <row r="94" spans="1:11" ht="12.75">
      <c r="A94" s="212" t="s">
        <v>0</v>
      </c>
      <c r="B94" s="213"/>
      <c r="C94" s="213"/>
      <c r="D94" s="213"/>
      <c r="E94" s="213"/>
      <c r="F94" s="213"/>
      <c r="G94" s="213"/>
      <c r="H94" s="214"/>
      <c r="I94" s="4">
        <v>86</v>
      </c>
      <c r="J94" s="27">
        <v>144767</v>
      </c>
      <c r="K94" s="27"/>
    </row>
    <row r="95" spans="1:11" ht="12.75">
      <c r="A95" s="212" t="s">
        <v>344</v>
      </c>
      <c r="B95" s="213"/>
      <c r="C95" s="213"/>
      <c r="D95" s="213"/>
      <c r="E95" s="213"/>
      <c r="F95" s="213"/>
      <c r="G95" s="213"/>
      <c r="H95" s="214"/>
      <c r="I95" s="4">
        <v>87</v>
      </c>
      <c r="J95" s="27"/>
      <c r="K95" s="27"/>
    </row>
    <row r="96" spans="1:11" ht="12.75">
      <c r="A96" s="212" t="s">
        <v>345</v>
      </c>
      <c r="B96" s="213"/>
      <c r="C96" s="213"/>
      <c r="D96" s="213"/>
      <c r="E96" s="213"/>
      <c r="F96" s="213"/>
      <c r="G96" s="213"/>
      <c r="H96" s="214"/>
      <c r="I96" s="4">
        <v>88</v>
      </c>
      <c r="J96" s="27"/>
      <c r="K96" s="27"/>
    </row>
    <row r="97" spans="1:11" ht="12.75">
      <c r="A97" s="212" t="s">
        <v>346</v>
      </c>
      <c r="B97" s="213"/>
      <c r="C97" s="213"/>
      <c r="D97" s="213"/>
      <c r="E97" s="213"/>
      <c r="F97" s="213"/>
      <c r="G97" s="213"/>
      <c r="H97" s="214"/>
      <c r="I97" s="4">
        <v>89</v>
      </c>
      <c r="J97" s="27"/>
      <c r="K97" s="27"/>
    </row>
    <row r="98" spans="1:11" ht="12.75">
      <c r="A98" s="212" t="s">
        <v>130</v>
      </c>
      <c r="B98" s="213"/>
      <c r="C98" s="213"/>
      <c r="D98" s="213"/>
      <c r="E98" s="213"/>
      <c r="F98" s="213"/>
      <c r="G98" s="213"/>
      <c r="H98" s="214"/>
      <c r="I98" s="4">
        <v>90</v>
      </c>
      <c r="J98" s="27"/>
      <c r="K98" s="27"/>
    </row>
    <row r="99" spans="1:11" ht="12.75">
      <c r="A99" s="212" t="s">
        <v>128</v>
      </c>
      <c r="B99" s="213"/>
      <c r="C99" s="213"/>
      <c r="D99" s="213"/>
      <c r="E99" s="213"/>
      <c r="F99" s="213"/>
      <c r="G99" s="213"/>
      <c r="H99" s="214"/>
      <c r="I99" s="4">
        <v>91</v>
      </c>
      <c r="J99" s="27">
        <v>19315648</v>
      </c>
      <c r="K99" s="27">
        <v>18797578</v>
      </c>
    </row>
    <row r="100" spans="1:11" ht="12.75">
      <c r="A100" s="212" t="s">
        <v>129</v>
      </c>
      <c r="B100" s="213"/>
      <c r="C100" s="213"/>
      <c r="D100" s="213"/>
      <c r="E100" s="213"/>
      <c r="F100" s="213"/>
      <c r="G100" s="213"/>
      <c r="H100" s="214"/>
      <c r="I100" s="4">
        <v>92</v>
      </c>
      <c r="J100" s="27"/>
      <c r="K100" s="27"/>
    </row>
    <row r="101" spans="1:11" ht="12.75">
      <c r="A101" s="209" t="s">
        <v>48</v>
      </c>
      <c r="B101" s="210"/>
      <c r="C101" s="210"/>
      <c r="D101" s="210"/>
      <c r="E101" s="210"/>
      <c r="F101" s="210"/>
      <c r="G101" s="210"/>
      <c r="H101" s="211"/>
      <c r="I101" s="4">
        <v>93</v>
      </c>
      <c r="J101" s="26">
        <f>SUM(J102:J113)</f>
        <v>30391276</v>
      </c>
      <c r="K101" s="26">
        <f>SUM(K102:K113)</f>
        <v>7366856</v>
      </c>
    </row>
    <row r="102" spans="1:11" ht="12.75">
      <c r="A102" s="212" t="s">
        <v>183</v>
      </c>
      <c r="B102" s="213"/>
      <c r="C102" s="213"/>
      <c r="D102" s="213"/>
      <c r="E102" s="213"/>
      <c r="F102" s="213"/>
      <c r="G102" s="213"/>
      <c r="H102" s="214"/>
      <c r="I102" s="4">
        <v>94</v>
      </c>
      <c r="J102" s="27">
        <v>14999403</v>
      </c>
      <c r="K102" s="27">
        <v>1049558</v>
      </c>
    </row>
    <row r="103" spans="1:11" ht="12.75">
      <c r="A103" s="212" t="s">
        <v>343</v>
      </c>
      <c r="B103" s="213"/>
      <c r="C103" s="213"/>
      <c r="D103" s="213"/>
      <c r="E103" s="213"/>
      <c r="F103" s="213"/>
      <c r="G103" s="213"/>
      <c r="H103" s="214"/>
      <c r="I103" s="4">
        <v>95</v>
      </c>
      <c r="J103" s="27"/>
      <c r="K103" s="27"/>
    </row>
    <row r="104" spans="1:11" ht="12.75">
      <c r="A104" s="212" t="s">
        <v>0</v>
      </c>
      <c r="B104" s="213"/>
      <c r="C104" s="213"/>
      <c r="D104" s="213"/>
      <c r="E104" s="213"/>
      <c r="F104" s="213"/>
      <c r="G104" s="213"/>
      <c r="H104" s="214"/>
      <c r="I104" s="4">
        <v>96</v>
      </c>
      <c r="J104" s="27"/>
      <c r="K104" s="27"/>
    </row>
    <row r="105" spans="1:11" ht="12.75">
      <c r="A105" s="212" t="s">
        <v>344</v>
      </c>
      <c r="B105" s="213"/>
      <c r="C105" s="213"/>
      <c r="D105" s="213"/>
      <c r="E105" s="213"/>
      <c r="F105" s="213"/>
      <c r="G105" s="213"/>
      <c r="H105" s="214"/>
      <c r="I105" s="4">
        <v>97</v>
      </c>
      <c r="J105" s="27">
        <v>7204630</v>
      </c>
      <c r="K105" s="27">
        <v>583821</v>
      </c>
    </row>
    <row r="106" spans="1:11" ht="12.75">
      <c r="A106" s="212" t="s">
        <v>345</v>
      </c>
      <c r="B106" s="213"/>
      <c r="C106" s="213"/>
      <c r="D106" s="213"/>
      <c r="E106" s="213"/>
      <c r="F106" s="213"/>
      <c r="G106" s="213"/>
      <c r="H106" s="214"/>
      <c r="I106" s="4">
        <v>98</v>
      </c>
      <c r="J106" s="27">
        <v>5062990</v>
      </c>
      <c r="K106" s="27">
        <v>3830501</v>
      </c>
    </row>
    <row r="107" spans="1:11" ht="12.75">
      <c r="A107" s="212" t="s">
        <v>346</v>
      </c>
      <c r="B107" s="213"/>
      <c r="C107" s="213"/>
      <c r="D107" s="213"/>
      <c r="E107" s="213"/>
      <c r="F107" s="213"/>
      <c r="G107" s="213"/>
      <c r="H107" s="214"/>
      <c r="I107" s="4">
        <v>99</v>
      </c>
      <c r="J107" s="27"/>
      <c r="K107" s="27"/>
    </row>
    <row r="108" spans="1:11" ht="12.75">
      <c r="A108" s="212" t="s">
        <v>130</v>
      </c>
      <c r="B108" s="213"/>
      <c r="C108" s="213"/>
      <c r="D108" s="213"/>
      <c r="E108" s="213"/>
      <c r="F108" s="213"/>
      <c r="G108" s="213"/>
      <c r="H108" s="214"/>
      <c r="I108" s="4">
        <v>100</v>
      </c>
      <c r="J108" s="27"/>
      <c r="K108" s="27"/>
    </row>
    <row r="109" spans="1:11" ht="12.75">
      <c r="A109" s="212" t="s">
        <v>131</v>
      </c>
      <c r="B109" s="213"/>
      <c r="C109" s="213"/>
      <c r="D109" s="213"/>
      <c r="E109" s="213"/>
      <c r="F109" s="213"/>
      <c r="G109" s="213"/>
      <c r="H109" s="214"/>
      <c r="I109" s="4">
        <v>101</v>
      </c>
      <c r="J109" s="27">
        <v>132448</v>
      </c>
      <c r="K109" s="27">
        <v>140197</v>
      </c>
    </row>
    <row r="110" spans="1:11" ht="12.75">
      <c r="A110" s="212" t="s">
        <v>132</v>
      </c>
      <c r="B110" s="213"/>
      <c r="C110" s="213"/>
      <c r="D110" s="213"/>
      <c r="E110" s="213"/>
      <c r="F110" s="213"/>
      <c r="G110" s="213"/>
      <c r="H110" s="214"/>
      <c r="I110" s="4">
        <v>102</v>
      </c>
      <c r="J110" s="27">
        <v>2968776</v>
      </c>
      <c r="K110" s="27">
        <v>1735636</v>
      </c>
    </row>
    <row r="111" spans="1:11" ht="12.75">
      <c r="A111" s="212" t="s">
        <v>135</v>
      </c>
      <c r="B111" s="213"/>
      <c r="C111" s="213"/>
      <c r="D111" s="213"/>
      <c r="E111" s="213"/>
      <c r="F111" s="213"/>
      <c r="G111" s="213"/>
      <c r="H111" s="214"/>
      <c r="I111" s="4">
        <v>103</v>
      </c>
      <c r="J111" s="27"/>
      <c r="K111" s="27"/>
    </row>
    <row r="112" spans="1:11" ht="12.75">
      <c r="A112" s="212" t="s">
        <v>133</v>
      </c>
      <c r="B112" s="213"/>
      <c r="C112" s="213"/>
      <c r="D112" s="213"/>
      <c r="E112" s="213"/>
      <c r="F112" s="213"/>
      <c r="G112" s="213"/>
      <c r="H112" s="214"/>
      <c r="I112" s="4">
        <v>104</v>
      </c>
      <c r="J112" s="27"/>
      <c r="K112" s="27"/>
    </row>
    <row r="113" spans="1:11" ht="12.75">
      <c r="A113" s="212" t="s">
        <v>134</v>
      </c>
      <c r="B113" s="213"/>
      <c r="C113" s="213"/>
      <c r="D113" s="213"/>
      <c r="E113" s="213"/>
      <c r="F113" s="213"/>
      <c r="G113" s="213"/>
      <c r="H113" s="214"/>
      <c r="I113" s="4">
        <v>105</v>
      </c>
      <c r="J113" s="27">
        <v>23029</v>
      </c>
      <c r="K113" s="27">
        <v>27143</v>
      </c>
    </row>
    <row r="114" spans="1:11" ht="12.75">
      <c r="A114" s="209" t="s">
        <v>1</v>
      </c>
      <c r="B114" s="210"/>
      <c r="C114" s="210"/>
      <c r="D114" s="210"/>
      <c r="E114" s="210"/>
      <c r="F114" s="210"/>
      <c r="G114" s="210"/>
      <c r="H114" s="211"/>
      <c r="I114" s="4">
        <v>106</v>
      </c>
      <c r="J114" s="27">
        <v>3704154</v>
      </c>
      <c r="K114" s="27">
        <v>3911376</v>
      </c>
    </row>
    <row r="115" spans="1:11" ht="12.75">
      <c r="A115" s="209" t="s">
        <v>52</v>
      </c>
      <c r="B115" s="210"/>
      <c r="C115" s="210"/>
      <c r="D115" s="210"/>
      <c r="E115" s="210"/>
      <c r="F115" s="210"/>
      <c r="G115" s="210"/>
      <c r="H115" s="211"/>
      <c r="I115" s="4">
        <v>107</v>
      </c>
      <c r="J115" s="26">
        <f>J70+J87+J91+J101+J114</f>
        <v>377289518</v>
      </c>
      <c r="K115" s="26">
        <f>K70+K87+K91+K101+K114</f>
        <v>337855666</v>
      </c>
    </row>
    <row r="116" spans="1:11" ht="12.75">
      <c r="A116" s="239" t="s">
        <v>87</v>
      </c>
      <c r="B116" s="240"/>
      <c r="C116" s="240"/>
      <c r="D116" s="240"/>
      <c r="E116" s="240"/>
      <c r="F116" s="240"/>
      <c r="G116" s="240"/>
      <c r="H116" s="241"/>
      <c r="I116" s="5">
        <v>108</v>
      </c>
      <c r="J116" s="28"/>
      <c r="K116" s="28"/>
    </row>
    <row r="117" spans="1:11" ht="12.75">
      <c r="A117" s="228" t="s">
        <v>382</v>
      </c>
      <c r="B117" s="242"/>
      <c r="C117" s="242"/>
      <c r="D117" s="242"/>
      <c r="E117" s="242"/>
      <c r="F117" s="242"/>
      <c r="G117" s="242"/>
      <c r="H117" s="242"/>
      <c r="I117" s="243"/>
      <c r="J117" s="243"/>
      <c r="K117" s="244"/>
    </row>
    <row r="118" spans="1:11" ht="12.75">
      <c r="A118" s="206" t="s">
        <v>284</v>
      </c>
      <c r="B118" s="207"/>
      <c r="C118" s="207"/>
      <c r="D118" s="207"/>
      <c r="E118" s="207"/>
      <c r="F118" s="207"/>
      <c r="G118" s="207"/>
      <c r="H118" s="207"/>
      <c r="I118" s="245"/>
      <c r="J118" s="245"/>
      <c r="K118" s="246"/>
    </row>
    <row r="119" spans="1:11" ht="12.75">
      <c r="A119" s="212" t="s">
        <v>8</v>
      </c>
      <c r="B119" s="213"/>
      <c r="C119" s="213"/>
      <c r="D119" s="213"/>
      <c r="E119" s="213"/>
      <c r="F119" s="213"/>
      <c r="G119" s="213"/>
      <c r="H119" s="214"/>
      <c r="I119" s="4">
        <v>109</v>
      </c>
      <c r="J119" s="27"/>
      <c r="K119" s="27"/>
    </row>
    <row r="120" spans="1:11" ht="12.75">
      <c r="A120" s="234" t="s">
        <v>9</v>
      </c>
      <c r="B120" s="235"/>
      <c r="C120" s="235"/>
      <c r="D120" s="235"/>
      <c r="E120" s="235"/>
      <c r="F120" s="235"/>
      <c r="G120" s="235"/>
      <c r="H120" s="236"/>
      <c r="I120" s="7">
        <v>110</v>
      </c>
      <c r="J120" s="28"/>
      <c r="K120" s="28"/>
    </row>
    <row r="121" spans="1:11" ht="12.75">
      <c r="A121" s="1"/>
      <c r="B121" s="1"/>
      <c r="C121" s="1"/>
      <c r="D121" s="1"/>
      <c r="E121" s="1"/>
      <c r="F121" s="1"/>
      <c r="G121" s="1"/>
      <c r="H121" s="1"/>
      <c r="I121" s="2"/>
      <c r="J121" s="3"/>
      <c r="K121" s="3"/>
    </row>
    <row r="122" spans="1:11" ht="12.75">
      <c r="A122" s="237" t="s">
        <v>136</v>
      </c>
      <c r="B122" s="238"/>
      <c r="C122" s="238"/>
      <c r="D122" s="238"/>
      <c r="E122" s="238"/>
      <c r="F122" s="238"/>
      <c r="G122" s="238"/>
      <c r="H122" s="238"/>
      <c r="I122" s="238"/>
      <c r="J122" s="238"/>
      <c r="K122" s="238"/>
    </row>
    <row r="123" spans="1:11" ht="12.75">
      <c r="A123" s="237"/>
      <c r="B123" s="238"/>
      <c r="C123" s="238"/>
      <c r="D123" s="238"/>
      <c r="E123" s="238"/>
      <c r="F123" s="238"/>
      <c r="G123" s="238"/>
      <c r="H123" s="238"/>
      <c r="I123" s="238"/>
      <c r="J123" s="238"/>
      <c r="K123" s="238"/>
    </row>
  </sheetData>
  <sheetProtection/>
  <mergeCells count="123">
    <mergeCell ref="A120:H120"/>
    <mergeCell ref="A122:K122"/>
    <mergeCell ref="A123:K123"/>
    <mergeCell ref="A116:H116"/>
    <mergeCell ref="A117:K117"/>
    <mergeCell ref="A118:K118"/>
    <mergeCell ref="A119:H119"/>
    <mergeCell ref="A112:H112"/>
    <mergeCell ref="A113:H113"/>
    <mergeCell ref="A114:H114"/>
    <mergeCell ref="A115:H115"/>
    <mergeCell ref="A108:H108"/>
    <mergeCell ref="A109:H109"/>
    <mergeCell ref="A110:H110"/>
    <mergeCell ref="A111:H111"/>
    <mergeCell ref="A104:H104"/>
    <mergeCell ref="A105:H105"/>
    <mergeCell ref="A106:H106"/>
    <mergeCell ref="A107:H107"/>
    <mergeCell ref="A100:H100"/>
    <mergeCell ref="A101:H101"/>
    <mergeCell ref="A102:H102"/>
    <mergeCell ref="A103:H103"/>
    <mergeCell ref="A96:H96"/>
    <mergeCell ref="A97:H97"/>
    <mergeCell ref="A98:H98"/>
    <mergeCell ref="A99:H99"/>
    <mergeCell ref="A92:H92"/>
    <mergeCell ref="A93:H93"/>
    <mergeCell ref="A94:H94"/>
    <mergeCell ref="A95:H95"/>
    <mergeCell ref="A88:H88"/>
    <mergeCell ref="A89:H89"/>
    <mergeCell ref="A90:H90"/>
    <mergeCell ref="A91:H91"/>
    <mergeCell ref="A84:H84"/>
    <mergeCell ref="A85:H85"/>
    <mergeCell ref="A86:H86"/>
    <mergeCell ref="A87:H87"/>
    <mergeCell ref="A80:H80"/>
    <mergeCell ref="A81:H81"/>
    <mergeCell ref="A82:H82"/>
    <mergeCell ref="A83:H83"/>
    <mergeCell ref="A76:H76"/>
    <mergeCell ref="A77:H77"/>
    <mergeCell ref="A78:H78"/>
    <mergeCell ref="A79:H79"/>
    <mergeCell ref="A72:H72"/>
    <mergeCell ref="A73:H73"/>
    <mergeCell ref="A74:H74"/>
    <mergeCell ref="A75:H75"/>
    <mergeCell ref="A68:H68"/>
    <mergeCell ref="A69:K69"/>
    <mergeCell ref="A70:H70"/>
    <mergeCell ref="A71:H71"/>
    <mergeCell ref="A64:H64"/>
    <mergeCell ref="A65:H65"/>
    <mergeCell ref="A66:H66"/>
    <mergeCell ref="A67:H67"/>
    <mergeCell ref="A60:H60"/>
    <mergeCell ref="A61:H61"/>
    <mergeCell ref="A62:H62"/>
    <mergeCell ref="A63:H63"/>
    <mergeCell ref="A56:H56"/>
    <mergeCell ref="A57:H57"/>
    <mergeCell ref="A58:H58"/>
    <mergeCell ref="A59:H59"/>
    <mergeCell ref="A52:H52"/>
    <mergeCell ref="A53:H53"/>
    <mergeCell ref="A54:H54"/>
    <mergeCell ref="A55:H55"/>
    <mergeCell ref="A48:H48"/>
    <mergeCell ref="A49:H49"/>
    <mergeCell ref="A50:H50"/>
    <mergeCell ref="A51:H51"/>
    <mergeCell ref="A44:H44"/>
    <mergeCell ref="A45:H45"/>
    <mergeCell ref="A46:H46"/>
    <mergeCell ref="A47:H47"/>
    <mergeCell ref="A40:H40"/>
    <mergeCell ref="A41:H41"/>
    <mergeCell ref="A42:H42"/>
    <mergeCell ref="A43:H43"/>
    <mergeCell ref="A36:H36"/>
    <mergeCell ref="A37:H37"/>
    <mergeCell ref="A38:H38"/>
    <mergeCell ref="A39:H39"/>
    <mergeCell ref="A32:H32"/>
    <mergeCell ref="A33:H33"/>
    <mergeCell ref="A34:H34"/>
    <mergeCell ref="A35:H35"/>
    <mergeCell ref="A28:H28"/>
    <mergeCell ref="A29:H29"/>
    <mergeCell ref="A30:H30"/>
    <mergeCell ref="A31:H31"/>
    <mergeCell ref="A24:H24"/>
    <mergeCell ref="A25:H25"/>
    <mergeCell ref="A26:H26"/>
    <mergeCell ref="A27:H27"/>
    <mergeCell ref="A20:H20"/>
    <mergeCell ref="A21:H21"/>
    <mergeCell ref="A22:H22"/>
    <mergeCell ref="A23:H23"/>
    <mergeCell ref="A16:H16"/>
    <mergeCell ref="A17:H17"/>
    <mergeCell ref="A18:H18"/>
    <mergeCell ref="A19:H19"/>
    <mergeCell ref="A12:H12"/>
    <mergeCell ref="A13:H13"/>
    <mergeCell ref="A14:H14"/>
    <mergeCell ref="A15:H15"/>
    <mergeCell ref="A10:H10"/>
    <mergeCell ref="A11:H11"/>
    <mergeCell ref="A4:K4"/>
    <mergeCell ref="A5:H5"/>
    <mergeCell ref="A6:H6"/>
    <mergeCell ref="A7:K7"/>
    <mergeCell ref="A1:J1"/>
    <mergeCell ref="K1:K2"/>
    <mergeCell ref="A2:J2"/>
    <mergeCell ref="A3:K3"/>
    <mergeCell ref="A8:H8"/>
    <mergeCell ref="A9:H9"/>
  </mergeCells>
  <dataValidations count="5">
    <dataValidation type="whole" operator="notEqual" allowBlank="1" showInputMessage="1" showErrorMessage="1" errorTitle="Pogrešan unos" error="Mogu se unijeti samo cjelobrojne vrijednosti." sqref="J119:K120 J86:K86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2:K72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1:K71 J73:K78 J8:K68 J80:K85 J87:K116">
      <formula1>0</formula1>
    </dataValidation>
  </dataValidations>
  <printOptions/>
  <pageMargins left="0.75" right="0.75" top="1" bottom="1" header="0.5" footer="0.5"/>
  <pageSetup horizontalDpi="600" verticalDpi="600" orientation="portrait" paperSize="9" scale="81" r:id="rId1"/>
  <rowBreaks count="1" manualBreakCount="1">
    <brk id="6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71"/>
  <sheetViews>
    <sheetView view="pageBreakPreview" zoomScale="110" zoomScaleSheetLayoutView="110" zoomScalePageLayoutView="0" workbookViewId="0" topLeftCell="A40">
      <selection activeCell="A50" sqref="A50:K50"/>
    </sheetView>
  </sheetViews>
  <sheetFormatPr defaultColWidth="9.140625" defaultRowHeight="12.75"/>
  <sheetData>
    <row r="1" spans="1:11" ht="12.75">
      <c r="A1" s="199" t="s">
        <v>225</v>
      </c>
      <c r="B1" s="200"/>
      <c r="C1" s="200"/>
      <c r="D1" s="200"/>
      <c r="E1" s="200"/>
      <c r="F1" s="200"/>
      <c r="G1" s="200"/>
      <c r="H1" s="200"/>
      <c r="I1" s="200"/>
      <c r="J1" s="200"/>
      <c r="K1" s="201"/>
    </row>
    <row r="2" spans="1:11" ht="12.75" customHeight="1">
      <c r="A2" s="203" t="s">
        <v>437</v>
      </c>
      <c r="B2" s="204"/>
      <c r="C2" s="204"/>
      <c r="D2" s="204"/>
      <c r="E2" s="204"/>
      <c r="F2" s="204"/>
      <c r="G2" s="204"/>
      <c r="H2" s="204"/>
      <c r="I2" s="204"/>
      <c r="J2" s="204"/>
      <c r="K2" s="202"/>
    </row>
    <row r="3" spans="1:11" ht="12.75">
      <c r="A3" s="93"/>
      <c r="B3" s="100"/>
      <c r="C3" s="100"/>
      <c r="D3" s="100"/>
      <c r="E3" s="100"/>
      <c r="F3" s="100"/>
      <c r="G3" s="100"/>
      <c r="H3" s="100"/>
      <c r="I3" s="100"/>
      <c r="J3" s="100"/>
      <c r="K3" s="29"/>
    </row>
    <row r="4" spans="1:11" ht="12.75" customHeight="1">
      <c r="A4" s="248" t="s">
        <v>435</v>
      </c>
      <c r="B4" s="249"/>
      <c r="C4" s="249"/>
      <c r="D4" s="249"/>
      <c r="E4" s="249"/>
      <c r="F4" s="249"/>
      <c r="G4" s="249"/>
      <c r="H4" s="249"/>
      <c r="I4" s="249"/>
      <c r="J4" s="249"/>
      <c r="K4" s="250"/>
    </row>
    <row r="5" spans="1:11" ht="22.5" thickBot="1">
      <c r="A5" s="247" t="s">
        <v>89</v>
      </c>
      <c r="B5" s="247"/>
      <c r="C5" s="247"/>
      <c r="D5" s="247"/>
      <c r="E5" s="247"/>
      <c r="F5" s="247"/>
      <c r="G5" s="247"/>
      <c r="H5" s="247"/>
      <c r="I5" s="94" t="s">
        <v>383</v>
      </c>
      <c r="J5" s="96" t="s">
        <v>221</v>
      </c>
      <c r="K5" s="96" t="s">
        <v>222</v>
      </c>
    </row>
    <row r="6" spans="1:11" ht="12.75">
      <c r="A6" s="221">
        <v>1</v>
      </c>
      <c r="B6" s="221"/>
      <c r="C6" s="221"/>
      <c r="D6" s="221"/>
      <c r="E6" s="221"/>
      <c r="F6" s="221"/>
      <c r="G6" s="221"/>
      <c r="H6" s="221"/>
      <c r="I6" s="98">
        <v>2</v>
      </c>
      <c r="J6" s="97">
        <v>3</v>
      </c>
      <c r="K6" s="97">
        <v>4</v>
      </c>
    </row>
    <row r="7" spans="1:11" ht="12.75">
      <c r="A7" s="206" t="s">
        <v>53</v>
      </c>
      <c r="B7" s="207"/>
      <c r="C7" s="207"/>
      <c r="D7" s="207"/>
      <c r="E7" s="207"/>
      <c r="F7" s="207"/>
      <c r="G7" s="207"/>
      <c r="H7" s="208"/>
      <c r="I7" s="6">
        <v>111</v>
      </c>
      <c r="J7" s="38">
        <f>SUM(J8:J9)</f>
        <v>101789458</v>
      </c>
      <c r="K7" s="38">
        <f>SUM(K8:K9)</f>
        <v>75887598</v>
      </c>
    </row>
    <row r="8" spans="1:11" ht="12.75">
      <c r="A8" s="209" t="s">
        <v>223</v>
      </c>
      <c r="B8" s="210"/>
      <c r="C8" s="210"/>
      <c r="D8" s="210"/>
      <c r="E8" s="210"/>
      <c r="F8" s="210"/>
      <c r="G8" s="210"/>
      <c r="H8" s="211"/>
      <c r="I8" s="4">
        <v>112</v>
      </c>
      <c r="J8" s="27">
        <v>96647813</v>
      </c>
      <c r="K8" s="27">
        <v>63241633</v>
      </c>
    </row>
    <row r="9" spans="1:11" ht="12.75">
      <c r="A9" s="209" t="s">
        <v>140</v>
      </c>
      <c r="B9" s="210"/>
      <c r="C9" s="210"/>
      <c r="D9" s="210"/>
      <c r="E9" s="210"/>
      <c r="F9" s="210"/>
      <c r="G9" s="210"/>
      <c r="H9" s="211"/>
      <c r="I9" s="4">
        <v>113</v>
      </c>
      <c r="J9" s="27">
        <v>5141645</v>
      </c>
      <c r="K9" s="27">
        <v>12645965</v>
      </c>
    </row>
    <row r="10" spans="1:11" ht="12.75">
      <c r="A10" s="209" t="s">
        <v>12</v>
      </c>
      <c r="B10" s="210"/>
      <c r="C10" s="210"/>
      <c r="D10" s="210"/>
      <c r="E10" s="210"/>
      <c r="F10" s="210"/>
      <c r="G10" s="210"/>
      <c r="H10" s="211"/>
      <c r="I10" s="4">
        <v>114</v>
      </c>
      <c r="J10" s="26">
        <f>J11+J12+J16+J20+J21+J22+J25+J26</f>
        <v>106559276</v>
      </c>
      <c r="K10" s="26">
        <f>K11+K12+K16+K20+K21+K22+K25+K26</f>
        <v>82352974</v>
      </c>
    </row>
    <row r="11" spans="1:11" ht="12.75">
      <c r="A11" s="209" t="s">
        <v>141</v>
      </c>
      <c r="B11" s="210"/>
      <c r="C11" s="210"/>
      <c r="D11" s="210"/>
      <c r="E11" s="210"/>
      <c r="F11" s="210"/>
      <c r="G11" s="210"/>
      <c r="H11" s="211"/>
      <c r="I11" s="4">
        <v>115</v>
      </c>
      <c r="J11" s="27"/>
      <c r="K11" s="27"/>
    </row>
    <row r="12" spans="1:11" ht="12.75">
      <c r="A12" s="209" t="s">
        <v>49</v>
      </c>
      <c r="B12" s="210"/>
      <c r="C12" s="210"/>
      <c r="D12" s="210"/>
      <c r="E12" s="210"/>
      <c r="F12" s="210"/>
      <c r="G12" s="210"/>
      <c r="H12" s="211"/>
      <c r="I12" s="4">
        <v>116</v>
      </c>
      <c r="J12" s="26">
        <f>SUM(J13:J15)</f>
        <v>99102086</v>
      </c>
      <c r="K12" s="26">
        <f>SUM(K13:K15)</f>
        <v>65327427</v>
      </c>
    </row>
    <row r="13" spans="1:11" ht="12.75">
      <c r="A13" s="212" t="s">
        <v>202</v>
      </c>
      <c r="B13" s="213"/>
      <c r="C13" s="213"/>
      <c r="D13" s="213"/>
      <c r="E13" s="213"/>
      <c r="F13" s="213"/>
      <c r="G13" s="213"/>
      <c r="H13" s="214"/>
      <c r="I13" s="4">
        <v>117</v>
      </c>
      <c r="J13" s="27">
        <v>444126</v>
      </c>
      <c r="K13" s="27">
        <v>609517</v>
      </c>
    </row>
    <row r="14" spans="1:11" ht="12.75">
      <c r="A14" s="212" t="s">
        <v>203</v>
      </c>
      <c r="B14" s="213"/>
      <c r="C14" s="213"/>
      <c r="D14" s="213"/>
      <c r="E14" s="213"/>
      <c r="F14" s="213"/>
      <c r="G14" s="213"/>
      <c r="H14" s="214"/>
      <c r="I14" s="4">
        <v>118</v>
      </c>
      <c r="J14" s="27">
        <v>93376339</v>
      </c>
      <c r="K14" s="27">
        <v>60522556</v>
      </c>
    </row>
    <row r="15" spans="1:11" ht="12.75">
      <c r="A15" s="212" t="s">
        <v>92</v>
      </c>
      <c r="B15" s="213"/>
      <c r="C15" s="213"/>
      <c r="D15" s="213"/>
      <c r="E15" s="213"/>
      <c r="F15" s="213"/>
      <c r="G15" s="213"/>
      <c r="H15" s="214"/>
      <c r="I15" s="4">
        <v>119</v>
      </c>
      <c r="J15" s="27">
        <v>5281621</v>
      </c>
      <c r="K15" s="27">
        <v>4195354</v>
      </c>
    </row>
    <row r="16" spans="1:11" ht="12.75">
      <c r="A16" s="209" t="s">
        <v>50</v>
      </c>
      <c r="B16" s="210"/>
      <c r="C16" s="210"/>
      <c r="D16" s="210"/>
      <c r="E16" s="210"/>
      <c r="F16" s="210"/>
      <c r="G16" s="210"/>
      <c r="H16" s="211"/>
      <c r="I16" s="4">
        <v>120</v>
      </c>
      <c r="J16" s="26">
        <f>SUM(J17:J19)</f>
        <v>2593227</v>
      </c>
      <c r="K16" s="26">
        <f>SUM(K17:K19)</f>
        <v>2710574</v>
      </c>
    </row>
    <row r="17" spans="1:11" ht="12.75">
      <c r="A17" s="212" t="s">
        <v>93</v>
      </c>
      <c r="B17" s="213"/>
      <c r="C17" s="213"/>
      <c r="D17" s="213"/>
      <c r="E17" s="213"/>
      <c r="F17" s="213"/>
      <c r="G17" s="213"/>
      <c r="H17" s="214"/>
      <c r="I17" s="4">
        <v>121</v>
      </c>
      <c r="J17" s="27">
        <v>1763400</v>
      </c>
      <c r="K17" s="27">
        <v>1844252</v>
      </c>
    </row>
    <row r="18" spans="1:11" ht="12.75">
      <c r="A18" s="212" t="s">
        <v>94</v>
      </c>
      <c r="B18" s="213"/>
      <c r="C18" s="213"/>
      <c r="D18" s="213"/>
      <c r="E18" s="213"/>
      <c r="F18" s="213"/>
      <c r="G18" s="213"/>
      <c r="H18" s="214"/>
      <c r="I18" s="4">
        <v>122</v>
      </c>
      <c r="J18" s="27">
        <v>440850</v>
      </c>
      <c r="K18" s="27">
        <v>461063</v>
      </c>
    </row>
    <row r="19" spans="1:11" ht="12.75">
      <c r="A19" s="212" t="s">
        <v>95</v>
      </c>
      <c r="B19" s="213"/>
      <c r="C19" s="213"/>
      <c r="D19" s="213"/>
      <c r="E19" s="213"/>
      <c r="F19" s="213"/>
      <c r="G19" s="213"/>
      <c r="H19" s="214"/>
      <c r="I19" s="4">
        <v>123</v>
      </c>
      <c r="J19" s="27">
        <v>388977</v>
      </c>
      <c r="K19" s="27">
        <v>405259</v>
      </c>
    </row>
    <row r="20" spans="1:11" ht="12.75">
      <c r="A20" s="209" t="s">
        <v>142</v>
      </c>
      <c r="B20" s="210"/>
      <c r="C20" s="210"/>
      <c r="D20" s="210"/>
      <c r="E20" s="210"/>
      <c r="F20" s="210"/>
      <c r="G20" s="210"/>
      <c r="H20" s="211"/>
      <c r="I20" s="4">
        <v>124</v>
      </c>
      <c r="J20" s="27">
        <v>1574541</v>
      </c>
      <c r="K20" s="27">
        <v>1494185</v>
      </c>
    </row>
    <row r="21" spans="1:11" ht="12.75">
      <c r="A21" s="209" t="s">
        <v>143</v>
      </c>
      <c r="B21" s="210"/>
      <c r="C21" s="210"/>
      <c r="D21" s="210"/>
      <c r="E21" s="210"/>
      <c r="F21" s="210"/>
      <c r="G21" s="210"/>
      <c r="H21" s="211"/>
      <c r="I21" s="4">
        <v>125</v>
      </c>
      <c r="J21" s="27">
        <v>2065455</v>
      </c>
      <c r="K21" s="27">
        <v>1782022</v>
      </c>
    </row>
    <row r="22" spans="1:11" ht="12.75">
      <c r="A22" s="209" t="s">
        <v>51</v>
      </c>
      <c r="B22" s="210"/>
      <c r="C22" s="210"/>
      <c r="D22" s="210"/>
      <c r="E22" s="210"/>
      <c r="F22" s="210"/>
      <c r="G22" s="210"/>
      <c r="H22" s="211"/>
      <c r="I22" s="4">
        <v>126</v>
      </c>
      <c r="J22" s="26">
        <f>SUM(J23:J24)</f>
        <v>0</v>
      </c>
      <c r="K22" s="26">
        <f>SUM(K23:K24)</f>
        <v>0</v>
      </c>
    </row>
    <row r="23" spans="1:11" ht="12.75">
      <c r="A23" s="212" t="s">
        <v>188</v>
      </c>
      <c r="B23" s="213"/>
      <c r="C23" s="213"/>
      <c r="D23" s="213"/>
      <c r="E23" s="213"/>
      <c r="F23" s="213"/>
      <c r="G23" s="213"/>
      <c r="H23" s="214"/>
      <c r="I23" s="4">
        <v>127</v>
      </c>
      <c r="J23" s="27"/>
      <c r="K23" s="27"/>
    </row>
    <row r="24" spans="1:11" ht="12.75">
      <c r="A24" s="212" t="s">
        <v>189</v>
      </c>
      <c r="B24" s="213"/>
      <c r="C24" s="213"/>
      <c r="D24" s="213"/>
      <c r="E24" s="213"/>
      <c r="F24" s="213"/>
      <c r="G24" s="213"/>
      <c r="H24" s="214"/>
      <c r="I24" s="4">
        <v>128</v>
      </c>
      <c r="J24" s="27"/>
      <c r="K24" s="27"/>
    </row>
    <row r="25" spans="1:11" ht="12.75">
      <c r="A25" s="209" t="s">
        <v>144</v>
      </c>
      <c r="B25" s="210"/>
      <c r="C25" s="210"/>
      <c r="D25" s="210"/>
      <c r="E25" s="210"/>
      <c r="F25" s="210"/>
      <c r="G25" s="210"/>
      <c r="H25" s="211"/>
      <c r="I25" s="4">
        <v>129</v>
      </c>
      <c r="J25" s="27">
        <v>1200000</v>
      </c>
      <c r="K25" s="27">
        <v>7000000</v>
      </c>
    </row>
    <row r="26" spans="1:11" ht="12.75">
      <c r="A26" s="209" t="s">
        <v>80</v>
      </c>
      <c r="B26" s="210"/>
      <c r="C26" s="210"/>
      <c r="D26" s="210"/>
      <c r="E26" s="210"/>
      <c r="F26" s="210"/>
      <c r="G26" s="210"/>
      <c r="H26" s="211"/>
      <c r="I26" s="4">
        <v>130</v>
      </c>
      <c r="J26" s="27">
        <v>23967</v>
      </c>
      <c r="K26" s="27">
        <v>4038766</v>
      </c>
    </row>
    <row r="27" spans="1:11" ht="12.75">
      <c r="A27" s="209" t="s">
        <v>314</v>
      </c>
      <c r="B27" s="210"/>
      <c r="C27" s="210"/>
      <c r="D27" s="210"/>
      <c r="E27" s="210"/>
      <c r="F27" s="210"/>
      <c r="G27" s="210"/>
      <c r="H27" s="211"/>
      <c r="I27" s="4">
        <v>131</v>
      </c>
      <c r="J27" s="26">
        <f>SUM(J28:J32)</f>
        <v>25448574</v>
      </c>
      <c r="K27" s="26">
        <f>SUM(K28:K32)</f>
        <v>8962661</v>
      </c>
    </row>
    <row r="28" spans="1:11" ht="12.75">
      <c r="A28" s="209" t="s">
        <v>433</v>
      </c>
      <c r="B28" s="210"/>
      <c r="C28" s="210"/>
      <c r="D28" s="210"/>
      <c r="E28" s="210"/>
      <c r="F28" s="210"/>
      <c r="G28" s="210"/>
      <c r="H28" s="211"/>
      <c r="I28" s="4">
        <v>132</v>
      </c>
      <c r="J28" s="27">
        <v>5143550</v>
      </c>
      <c r="K28" s="27">
        <v>6485850</v>
      </c>
    </row>
    <row r="29" spans="1:11" ht="12.75">
      <c r="A29" s="209" t="s">
        <v>434</v>
      </c>
      <c r="B29" s="210"/>
      <c r="C29" s="210"/>
      <c r="D29" s="210"/>
      <c r="E29" s="210"/>
      <c r="F29" s="210"/>
      <c r="G29" s="210"/>
      <c r="H29" s="211"/>
      <c r="I29" s="4">
        <v>133</v>
      </c>
      <c r="J29" s="27">
        <v>20305024</v>
      </c>
      <c r="K29" s="27">
        <v>2476811</v>
      </c>
    </row>
    <row r="30" spans="1:11" ht="12.75">
      <c r="A30" s="209" t="s">
        <v>190</v>
      </c>
      <c r="B30" s="210"/>
      <c r="C30" s="210"/>
      <c r="D30" s="210"/>
      <c r="E30" s="210"/>
      <c r="F30" s="210"/>
      <c r="G30" s="210"/>
      <c r="H30" s="211"/>
      <c r="I30" s="4">
        <v>134</v>
      </c>
      <c r="J30" s="27"/>
      <c r="K30" s="27"/>
    </row>
    <row r="31" spans="1:11" ht="12.75">
      <c r="A31" s="209" t="s">
        <v>324</v>
      </c>
      <c r="B31" s="210"/>
      <c r="C31" s="210"/>
      <c r="D31" s="210"/>
      <c r="E31" s="210"/>
      <c r="F31" s="210"/>
      <c r="G31" s="210"/>
      <c r="H31" s="211"/>
      <c r="I31" s="4">
        <v>135</v>
      </c>
      <c r="J31" s="27"/>
      <c r="K31" s="27"/>
    </row>
    <row r="32" spans="1:11" ht="12.75">
      <c r="A32" s="209" t="s">
        <v>191</v>
      </c>
      <c r="B32" s="210"/>
      <c r="C32" s="210"/>
      <c r="D32" s="210"/>
      <c r="E32" s="210"/>
      <c r="F32" s="210"/>
      <c r="G32" s="210"/>
      <c r="H32" s="211"/>
      <c r="I32" s="4">
        <v>136</v>
      </c>
      <c r="J32" s="27"/>
      <c r="K32" s="27"/>
    </row>
    <row r="33" spans="1:11" ht="12.75">
      <c r="A33" s="209" t="s">
        <v>315</v>
      </c>
      <c r="B33" s="210"/>
      <c r="C33" s="210"/>
      <c r="D33" s="210"/>
      <c r="E33" s="210"/>
      <c r="F33" s="210"/>
      <c r="G33" s="210"/>
      <c r="H33" s="211"/>
      <c r="I33" s="4">
        <v>137</v>
      </c>
      <c r="J33" s="26">
        <f>SUM(J34:J37)</f>
        <v>38395453</v>
      </c>
      <c r="K33" s="26">
        <f>SUM(K34:K37)</f>
        <v>17965421</v>
      </c>
    </row>
    <row r="34" spans="1:11" ht="12.75">
      <c r="A34" s="209" t="s">
        <v>97</v>
      </c>
      <c r="B34" s="210"/>
      <c r="C34" s="210"/>
      <c r="D34" s="210"/>
      <c r="E34" s="210"/>
      <c r="F34" s="210"/>
      <c r="G34" s="210"/>
      <c r="H34" s="211"/>
      <c r="I34" s="4">
        <v>138</v>
      </c>
      <c r="J34" s="27">
        <v>38027100</v>
      </c>
      <c r="K34" s="27">
        <v>17805652</v>
      </c>
    </row>
    <row r="35" spans="1:11" ht="12.75">
      <c r="A35" s="209" t="s">
        <v>96</v>
      </c>
      <c r="B35" s="210"/>
      <c r="C35" s="210"/>
      <c r="D35" s="210"/>
      <c r="E35" s="210"/>
      <c r="F35" s="210"/>
      <c r="G35" s="210"/>
      <c r="H35" s="211"/>
      <c r="I35" s="4">
        <v>139</v>
      </c>
      <c r="J35" s="27">
        <v>368353</v>
      </c>
      <c r="K35" s="27">
        <v>159769</v>
      </c>
    </row>
    <row r="36" spans="1:11" ht="12.75">
      <c r="A36" s="209" t="s">
        <v>325</v>
      </c>
      <c r="B36" s="210"/>
      <c r="C36" s="210"/>
      <c r="D36" s="210"/>
      <c r="E36" s="210"/>
      <c r="F36" s="210"/>
      <c r="G36" s="210"/>
      <c r="H36" s="211"/>
      <c r="I36" s="4">
        <v>140</v>
      </c>
      <c r="J36" s="27"/>
      <c r="K36" s="27"/>
    </row>
    <row r="37" spans="1:11" ht="12.75">
      <c r="A37" s="209" t="s">
        <v>98</v>
      </c>
      <c r="B37" s="210"/>
      <c r="C37" s="210"/>
      <c r="D37" s="210"/>
      <c r="E37" s="210"/>
      <c r="F37" s="210"/>
      <c r="G37" s="210"/>
      <c r="H37" s="211"/>
      <c r="I37" s="4">
        <v>141</v>
      </c>
      <c r="J37" s="27"/>
      <c r="K37" s="27"/>
    </row>
    <row r="38" spans="1:11" ht="12.75">
      <c r="A38" s="209" t="s">
        <v>294</v>
      </c>
      <c r="B38" s="210"/>
      <c r="C38" s="210"/>
      <c r="D38" s="210"/>
      <c r="E38" s="210"/>
      <c r="F38" s="210"/>
      <c r="G38" s="210"/>
      <c r="H38" s="211"/>
      <c r="I38" s="4">
        <v>142</v>
      </c>
      <c r="J38" s="27"/>
      <c r="K38" s="27"/>
    </row>
    <row r="39" spans="1:11" ht="12.75">
      <c r="A39" s="209" t="s">
        <v>295</v>
      </c>
      <c r="B39" s="210"/>
      <c r="C39" s="210"/>
      <c r="D39" s="210"/>
      <c r="E39" s="210"/>
      <c r="F39" s="210"/>
      <c r="G39" s="210"/>
      <c r="H39" s="211"/>
      <c r="I39" s="4">
        <v>143</v>
      </c>
      <c r="J39" s="27"/>
      <c r="K39" s="27"/>
    </row>
    <row r="40" spans="1:11" ht="12.75">
      <c r="A40" s="209" t="s">
        <v>326</v>
      </c>
      <c r="B40" s="210"/>
      <c r="C40" s="210"/>
      <c r="D40" s="210"/>
      <c r="E40" s="210"/>
      <c r="F40" s="210"/>
      <c r="G40" s="210"/>
      <c r="H40" s="211"/>
      <c r="I40" s="4">
        <v>144</v>
      </c>
      <c r="J40" s="27"/>
      <c r="K40" s="27"/>
    </row>
    <row r="41" spans="1:11" ht="12.75">
      <c r="A41" s="209" t="s">
        <v>327</v>
      </c>
      <c r="B41" s="210"/>
      <c r="C41" s="210"/>
      <c r="D41" s="210"/>
      <c r="E41" s="210"/>
      <c r="F41" s="210"/>
      <c r="G41" s="210"/>
      <c r="H41" s="211"/>
      <c r="I41" s="4">
        <v>145</v>
      </c>
      <c r="J41" s="27"/>
      <c r="K41" s="27"/>
    </row>
    <row r="42" spans="1:11" ht="12.75">
      <c r="A42" s="209" t="s">
        <v>316</v>
      </c>
      <c r="B42" s="210"/>
      <c r="C42" s="210"/>
      <c r="D42" s="210"/>
      <c r="E42" s="210"/>
      <c r="F42" s="210"/>
      <c r="G42" s="210"/>
      <c r="H42" s="211"/>
      <c r="I42" s="4">
        <v>146</v>
      </c>
      <c r="J42" s="26">
        <f>J7+J27+J38+J40</f>
        <v>127238032</v>
      </c>
      <c r="K42" s="26">
        <f>K7+K27+K38+K40</f>
        <v>84850259</v>
      </c>
    </row>
    <row r="43" spans="1:11" ht="12.75">
      <c r="A43" s="209" t="s">
        <v>317</v>
      </c>
      <c r="B43" s="210"/>
      <c r="C43" s="210"/>
      <c r="D43" s="210"/>
      <c r="E43" s="210"/>
      <c r="F43" s="210"/>
      <c r="G43" s="210"/>
      <c r="H43" s="211"/>
      <c r="I43" s="4">
        <v>147</v>
      </c>
      <c r="J43" s="26">
        <f>J10+J33+J39+J41</f>
        <v>144954729</v>
      </c>
      <c r="K43" s="26">
        <f>K10+K33+K39+K41</f>
        <v>100318395</v>
      </c>
    </row>
    <row r="44" spans="1:11" ht="12.75">
      <c r="A44" s="209" t="s">
        <v>336</v>
      </c>
      <c r="B44" s="210"/>
      <c r="C44" s="210"/>
      <c r="D44" s="210"/>
      <c r="E44" s="210"/>
      <c r="F44" s="210"/>
      <c r="G44" s="210"/>
      <c r="H44" s="211"/>
      <c r="I44" s="4">
        <v>148</v>
      </c>
      <c r="J44" s="26">
        <f>J42-J43</f>
        <v>-17716697</v>
      </c>
      <c r="K44" s="26">
        <f>K42-K43</f>
        <v>-15468136</v>
      </c>
    </row>
    <row r="45" spans="1:11" ht="12.75">
      <c r="A45" s="231" t="s">
        <v>319</v>
      </c>
      <c r="B45" s="232"/>
      <c r="C45" s="232"/>
      <c r="D45" s="232"/>
      <c r="E45" s="232"/>
      <c r="F45" s="232"/>
      <c r="G45" s="232"/>
      <c r="H45" s="233"/>
      <c r="I45" s="4">
        <v>149</v>
      </c>
      <c r="J45" s="26">
        <f>IF(J42&gt;J43,J42-J43,0)</f>
        <v>0</v>
      </c>
      <c r="K45" s="26">
        <f>IF(K42&gt;K43,K42-K43,0)</f>
        <v>0</v>
      </c>
    </row>
    <row r="46" spans="1:11" ht="12.75">
      <c r="A46" s="231" t="s">
        <v>320</v>
      </c>
      <c r="B46" s="232"/>
      <c r="C46" s="232"/>
      <c r="D46" s="232"/>
      <c r="E46" s="232"/>
      <c r="F46" s="232"/>
      <c r="G46" s="232"/>
      <c r="H46" s="233"/>
      <c r="I46" s="4">
        <v>150</v>
      </c>
      <c r="J46" s="26">
        <f>IF(J43&gt;J42,J43-J42,0)</f>
        <v>17716697</v>
      </c>
      <c r="K46" s="26">
        <f>IF(K43&gt;K42,K43-K42,0)</f>
        <v>15468136</v>
      </c>
    </row>
    <row r="47" spans="1:11" ht="12.75">
      <c r="A47" s="209" t="s">
        <v>318</v>
      </c>
      <c r="B47" s="210"/>
      <c r="C47" s="210"/>
      <c r="D47" s="210"/>
      <c r="E47" s="210"/>
      <c r="F47" s="210"/>
      <c r="G47" s="210"/>
      <c r="H47" s="211"/>
      <c r="I47" s="4">
        <v>151</v>
      </c>
      <c r="J47" s="27"/>
      <c r="K47" s="27">
        <v>1436699</v>
      </c>
    </row>
    <row r="48" spans="1:11" ht="12.75">
      <c r="A48" s="209" t="s">
        <v>337</v>
      </c>
      <c r="B48" s="210"/>
      <c r="C48" s="210"/>
      <c r="D48" s="210"/>
      <c r="E48" s="210"/>
      <c r="F48" s="210"/>
      <c r="G48" s="210"/>
      <c r="H48" s="211"/>
      <c r="I48" s="4">
        <v>152</v>
      </c>
      <c r="J48" s="26">
        <f>J44-J47</f>
        <v>-17716697</v>
      </c>
      <c r="K48" s="26">
        <f>K44-K47</f>
        <v>-16904835</v>
      </c>
    </row>
    <row r="49" spans="1:11" ht="12.75">
      <c r="A49" s="231" t="s">
        <v>291</v>
      </c>
      <c r="B49" s="232"/>
      <c r="C49" s="232"/>
      <c r="D49" s="232"/>
      <c r="E49" s="232"/>
      <c r="F49" s="232"/>
      <c r="G49" s="232"/>
      <c r="H49" s="233"/>
      <c r="I49" s="4">
        <v>153</v>
      </c>
      <c r="J49" s="26">
        <f>IF(J48&gt;0,J48,0)</f>
        <v>0</v>
      </c>
      <c r="K49" s="26">
        <f>IF(K48&gt;0,K48,0)</f>
        <v>0</v>
      </c>
    </row>
    <row r="50" spans="1:11" ht="12.75">
      <c r="A50" s="256" t="s">
        <v>321</v>
      </c>
      <c r="B50" s="257"/>
      <c r="C50" s="257"/>
      <c r="D50" s="257"/>
      <c r="E50" s="257"/>
      <c r="F50" s="257"/>
      <c r="G50" s="257"/>
      <c r="H50" s="258"/>
      <c r="I50" s="7">
        <v>154</v>
      </c>
      <c r="J50" s="32">
        <f>IF(J48&lt;0,-J48,0)</f>
        <v>17716697</v>
      </c>
      <c r="K50" s="32">
        <f>IF(K48&lt;0,-K48,0)</f>
        <v>16904835</v>
      </c>
    </row>
    <row r="51" spans="1:11" ht="12.75">
      <c r="A51" s="228" t="s">
        <v>163</v>
      </c>
      <c r="B51" s="242"/>
      <c r="C51" s="242"/>
      <c r="D51" s="242"/>
      <c r="E51" s="242"/>
      <c r="F51" s="242"/>
      <c r="G51" s="242"/>
      <c r="H51" s="242"/>
      <c r="I51" s="254"/>
      <c r="J51" s="254"/>
      <c r="K51" s="255"/>
    </row>
    <row r="52" spans="1:11" ht="12.75">
      <c r="A52" s="206" t="s">
        <v>285</v>
      </c>
      <c r="B52" s="207"/>
      <c r="C52" s="207"/>
      <c r="D52" s="207"/>
      <c r="E52" s="207"/>
      <c r="F52" s="207"/>
      <c r="G52" s="207"/>
      <c r="H52" s="207"/>
      <c r="I52" s="245"/>
      <c r="J52" s="245"/>
      <c r="K52" s="246"/>
    </row>
    <row r="53" spans="1:11" ht="12.75">
      <c r="A53" s="251" t="s">
        <v>334</v>
      </c>
      <c r="B53" s="252"/>
      <c r="C53" s="252"/>
      <c r="D53" s="252"/>
      <c r="E53" s="252"/>
      <c r="F53" s="252"/>
      <c r="G53" s="252"/>
      <c r="H53" s="253"/>
      <c r="I53" s="4">
        <v>155</v>
      </c>
      <c r="J53" s="27"/>
      <c r="K53" s="27"/>
    </row>
    <row r="54" spans="1:11" ht="12.75">
      <c r="A54" s="251" t="s">
        <v>335</v>
      </c>
      <c r="B54" s="252"/>
      <c r="C54" s="252"/>
      <c r="D54" s="252"/>
      <c r="E54" s="252"/>
      <c r="F54" s="252"/>
      <c r="G54" s="252"/>
      <c r="H54" s="253"/>
      <c r="I54" s="4">
        <v>156</v>
      </c>
      <c r="J54" s="28"/>
      <c r="K54" s="28"/>
    </row>
    <row r="55" spans="1:11" ht="12.75">
      <c r="A55" s="228" t="s">
        <v>288</v>
      </c>
      <c r="B55" s="242"/>
      <c r="C55" s="242"/>
      <c r="D55" s="242"/>
      <c r="E55" s="242"/>
      <c r="F55" s="242"/>
      <c r="G55" s="242"/>
      <c r="H55" s="242"/>
      <c r="I55" s="254"/>
      <c r="J55" s="254"/>
      <c r="K55" s="255"/>
    </row>
    <row r="56" spans="1:11" ht="12.75">
      <c r="A56" s="206" t="s">
        <v>304</v>
      </c>
      <c r="B56" s="207"/>
      <c r="C56" s="207"/>
      <c r="D56" s="207"/>
      <c r="E56" s="207"/>
      <c r="F56" s="207"/>
      <c r="G56" s="207"/>
      <c r="H56" s="208"/>
      <c r="I56" s="39">
        <v>157</v>
      </c>
      <c r="J56" s="25">
        <v>-17716697</v>
      </c>
      <c r="K56" s="25">
        <v>-16904835</v>
      </c>
    </row>
    <row r="57" spans="1:11" ht="12.75">
      <c r="A57" s="209" t="s">
        <v>322</v>
      </c>
      <c r="B57" s="210"/>
      <c r="C57" s="210"/>
      <c r="D57" s="210"/>
      <c r="E57" s="210"/>
      <c r="F57" s="210"/>
      <c r="G57" s="210"/>
      <c r="H57" s="211"/>
      <c r="I57" s="4">
        <v>158</v>
      </c>
      <c r="J57" s="26">
        <f>SUM(J58:J64)</f>
        <v>0</v>
      </c>
      <c r="K57" s="26">
        <f>SUM(K58:K64)</f>
        <v>0</v>
      </c>
    </row>
    <row r="58" spans="1:11" ht="12.75">
      <c r="A58" s="209" t="s">
        <v>328</v>
      </c>
      <c r="B58" s="210"/>
      <c r="C58" s="210"/>
      <c r="D58" s="210"/>
      <c r="E58" s="210"/>
      <c r="F58" s="210"/>
      <c r="G58" s="210"/>
      <c r="H58" s="211"/>
      <c r="I58" s="4">
        <v>159</v>
      </c>
      <c r="J58" s="27"/>
      <c r="K58" s="27"/>
    </row>
    <row r="59" spans="1:11" ht="12.75">
      <c r="A59" s="209" t="s">
        <v>329</v>
      </c>
      <c r="B59" s="210"/>
      <c r="C59" s="210"/>
      <c r="D59" s="210"/>
      <c r="E59" s="210"/>
      <c r="F59" s="210"/>
      <c r="G59" s="210"/>
      <c r="H59" s="211"/>
      <c r="I59" s="4">
        <v>160</v>
      </c>
      <c r="J59" s="27"/>
      <c r="K59" s="27"/>
    </row>
    <row r="60" spans="1:11" ht="12.75">
      <c r="A60" s="209" t="s">
        <v>73</v>
      </c>
      <c r="B60" s="210"/>
      <c r="C60" s="210"/>
      <c r="D60" s="210"/>
      <c r="E60" s="210"/>
      <c r="F60" s="210"/>
      <c r="G60" s="210"/>
      <c r="H60" s="211"/>
      <c r="I60" s="4">
        <v>161</v>
      </c>
      <c r="J60" s="27"/>
      <c r="K60" s="27"/>
    </row>
    <row r="61" spans="1:11" ht="12.75">
      <c r="A61" s="209" t="s">
        <v>330</v>
      </c>
      <c r="B61" s="210"/>
      <c r="C61" s="210"/>
      <c r="D61" s="210"/>
      <c r="E61" s="210"/>
      <c r="F61" s="210"/>
      <c r="G61" s="210"/>
      <c r="H61" s="211"/>
      <c r="I61" s="4">
        <v>162</v>
      </c>
      <c r="J61" s="27"/>
      <c r="K61" s="27"/>
    </row>
    <row r="62" spans="1:11" ht="12.75">
      <c r="A62" s="209" t="s">
        <v>331</v>
      </c>
      <c r="B62" s="210"/>
      <c r="C62" s="210"/>
      <c r="D62" s="210"/>
      <c r="E62" s="210"/>
      <c r="F62" s="210"/>
      <c r="G62" s="210"/>
      <c r="H62" s="211"/>
      <c r="I62" s="4">
        <v>163</v>
      </c>
      <c r="J62" s="27"/>
      <c r="K62" s="27"/>
    </row>
    <row r="63" spans="1:11" ht="12.75">
      <c r="A63" s="209" t="s">
        <v>332</v>
      </c>
      <c r="B63" s="210"/>
      <c r="C63" s="210"/>
      <c r="D63" s="210"/>
      <c r="E63" s="210"/>
      <c r="F63" s="210"/>
      <c r="G63" s="210"/>
      <c r="H63" s="211"/>
      <c r="I63" s="4">
        <v>164</v>
      </c>
      <c r="J63" s="27"/>
      <c r="K63" s="27"/>
    </row>
    <row r="64" spans="1:11" ht="12.75">
      <c r="A64" s="209" t="s">
        <v>333</v>
      </c>
      <c r="B64" s="210"/>
      <c r="C64" s="210"/>
      <c r="D64" s="210"/>
      <c r="E64" s="210"/>
      <c r="F64" s="210"/>
      <c r="G64" s="210"/>
      <c r="H64" s="211"/>
      <c r="I64" s="4">
        <v>165</v>
      </c>
      <c r="J64" s="27"/>
      <c r="K64" s="27"/>
    </row>
    <row r="65" spans="1:11" ht="12.75">
      <c r="A65" s="209" t="s">
        <v>323</v>
      </c>
      <c r="B65" s="210"/>
      <c r="C65" s="210"/>
      <c r="D65" s="210"/>
      <c r="E65" s="210"/>
      <c r="F65" s="210"/>
      <c r="G65" s="210"/>
      <c r="H65" s="211"/>
      <c r="I65" s="4">
        <v>166</v>
      </c>
      <c r="J65" s="27"/>
      <c r="K65" s="27"/>
    </row>
    <row r="66" spans="1:11" ht="12.75">
      <c r="A66" s="209" t="s">
        <v>292</v>
      </c>
      <c r="B66" s="210"/>
      <c r="C66" s="210"/>
      <c r="D66" s="210"/>
      <c r="E66" s="210"/>
      <c r="F66" s="210"/>
      <c r="G66" s="210"/>
      <c r="H66" s="211"/>
      <c r="I66" s="4">
        <v>167</v>
      </c>
      <c r="J66" s="26">
        <f>J57-J65</f>
        <v>0</v>
      </c>
      <c r="K66" s="26">
        <f>K57-K65</f>
        <v>0</v>
      </c>
    </row>
    <row r="67" spans="1:11" ht="12.75">
      <c r="A67" s="209" t="s">
        <v>293</v>
      </c>
      <c r="B67" s="210"/>
      <c r="C67" s="210"/>
      <c r="D67" s="210"/>
      <c r="E67" s="210"/>
      <c r="F67" s="210"/>
      <c r="G67" s="210"/>
      <c r="H67" s="211"/>
      <c r="I67" s="4">
        <v>168</v>
      </c>
      <c r="J67" s="32">
        <f>J56+J66</f>
        <v>-17716697</v>
      </c>
      <c r="K67" s="32">
        <f>K56+K66</f>
        <v>-16904835</v>
      </c>
    </row>
    <row r="68" spans="1:11" ht="12.75">
      <c r="A68" s="228" t="s">
        <v>287</v>
      </c>
      <c r="B68" s="242"/>
      <c r="C68" s="242"/>
      <c r="D68" s="242"/>
      <c r="E68" s="242"/>
      <c r="F68" s="242"/>
      <c r="G68" s="242"/>
      <c r="H68" s="242"/>
      <c r="I68" s="254"/>
      <c r="J68" s="254"/>
      <c r="K68" s="255"/>
    </row>
    <row r="69" spans="1:11" ht="12.75">
      <c r="A69" s="206" t="s">
        <v>286</v>
      </c>
      <c r="B69" s="207"/>
      <c r="C69" s="207"/>
      <c r="D69" s="207"/>
      <c r="E69" s="207"/>
      <c r="F69" s="207"/>
      <c r="G69" s="207"/>
      <c r="H69" s="207"/>
      <c r="I69" s="245"/>
      <c r="J69" s="245"/>
      <c r="K69" s="246"/>
    </row>
    <row r="70" spans="1:11" ht="12.75">
      <c r="A70" s="251" t="s">
        <v>334</v>
      </c>
      <c r="B70" s="252"/>
      <c r="C70" s="252"/>
      <c r="D70" s="252"/>
      <c r="E70" s="252"/>
      <c r="F70" s="252"/>
      <c r="G70" s="252"/>
      <c r="H70" s="253"/>
      <c r="I70" s="4">
        <v>169</v>
      </c>
      <c r="J70" s="27"/>
      <c r="K70" s="27"/>
    </row>
    <row r="71" spans="1:11" ht="12.75">
      <c r="A71" s="259" t="s">
        <v>335</v>
      </c>
      <c r="B71" s="260"/>
      <c r="C71" s="260"/>
      <c r="D71" s="260"/>
      <c r="E71" s="260"/>
      <c r="F71" s="260"/>
      <c r="G71" s="260"/>
      <c r="H71" s="261"/>
      <c r="I71" s="7">
        <v>170</v>
      </c>
      <c r="J71" s="28"/>
      <c r="K71" s="28"/>
    </row>
  </sheetData>
  <sheetProtection/>
  <mergeCells count="71">
    <mergeCell ref="A69:K69"/>
    <mergeCell ref="A70:H70"/>
    <mergeCell ref="A71:H71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K55"/>
    <mergeCell ref="A56:H56"/>
    <mergeCell ref="A49:H49"/>
    <mergeCell ref="A50:H50"/>
    <mergeCell ref="A51:K51"/>
    <mergeCell ref="A52:K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H6"/>
    <mergeCell ref="A7:H7"/>
    <mergeCell ref="A8:H8"/>
    <mergeCell ref="A1:J1"/>
    <mergeCell ref="K1:K2"/>
    <mergeCell ref="A2:J2"/>
    <mergeCell ref="A4:K4"/>
  </mergeCells>
  <dataValidations count="3">
    <dataValidation type="whole" operator="notEqual" allowBlank="1" showInputMessage="1" showErrorMessage="1" errorTitle="Pogrešan unos" error="Mogu se unijeti samo cjelobrojne vrijednosti." sqref="J56:K67 J70:K71 J53:K54 J47:K4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K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7:K10 J12:K46 J48:K50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  <rowBreaks count="1" manualBreakCount="1">
    <brk id="50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K53"/>
  <sheetViews>
    <sheetView view="pageBreakPreview" zoomScale="110" zoomScaleSheetLayoutView="110" zoomScalePageLayoutView="0" workbookViewId="0" topLeftCell="A25">
      <selection activeCell="O49" sqref="O49"/>
    </sheetView>
  </sheetViews>
  <sheetFormatPr defaultColWidth="9.140625" defaultRowHeight="12.75"/>
  <sheetData>
    <row r="1" spans="1:11" ht="12.75">
      <c r="A1" s="262" t="s">
        <v>234</v>
      </c>
      <c r="B1" s="263"/>
      <c r="C1" s="263"/>
      <c r="D1" s="263"/>
      <c r="E1" s="263"/>
      <c r="F1" s="263"/>
      <c r="G1" s="263"/>
      <c r="H1" s="263"/>
      <c r="I1" s="263"/>
      <c r="J1" s="264"/>
      <c r="K1" s="201"/>
    </row>
    <row r="2" spans="1:11" ht="12.75" customHeight="1">
      <c r="A2" s="266" t="s">
        <v>436</v>
      </c>
      <c r="B2" s="267"/>
      <c r="C2" s="267"/>
      <c r="D2" s="267"/>
      <c r="E2" s="267"/>
      <c r="F2" s="267"/>
      <c r="G2" s="267"/>
      <c r="H2" s="267"/>
      <c r="I2" s="267"/>
      <c r="J2" s="264"/>
      <c r="K2" s="265"/>
    </row>
    <row r="3" spans="1:11" ht="12.75">
      <c r="A3" s="101"/>
      <c r="B3" s="102"/>
      <c r="C3" s="102"/>
      <c r="D3" s="102"/>
      <c r="E3" s="102"/>
      <c r="F3" s="102"/>
      <c r="G3" s="102"/>
      <c r="H3" s="102"/>
      <c r="I3" s="102"/>
      <c r="J3" s="103"/>
      <c r="K3" s="3"/>
    </row>
    <row r="4" spans="1:11" ht="12.75" customHeight="1">
      <c r="A4" s="268" t="s">
        <v>435</v>
      </c>
      <c r="B4" s="269"/>
      <c r="C4" s="269"/>
      <c r="D4" s="269"/>
      <c r="E4" s="269"/>
      <c r="F4" s="269"/>
      <c r="G4" s="269"/>
      <c r="H4" s="269"/>
      <c r="I4" s="269"/>
      <c r="J4" s="269"/>
      <c r="K4" s="270"/>
    </row>
    <row r="5" spans="1:11" ht="22.5" thickBot="1">
      <c r="A5" s="271" t="s">
        <v>89</v>
      </c>
      <c r="B5" s="271"/>
      <c r="C5" s="271"/>
      <c r="D5" s="271"/>
      <c r="E5" s="271"/>
      <c r="F5" s="271"/>
      <c r="G5" s="271"/>
      <c r="H5" s="271"/>
      <c r="I5" s="104" t="s">
        <v>383</v>
      </c>
      <c r="J5" s="105" t="s">
        <v>221</v>
      </c>
      <c r="K5" s="105" t="s">
        <v>222</v>
      </c>
    </row>
    <row r="6" spans="1:11" ht="12.75">
      <c r="A6" s="272">
        <v>1</v>
      </c>
      <c r="B6" s="272"/>
      <c r="C6" s="272"/>
      <c r="D6" s="272"/>
      <c r="E6" s="272"/>
      <c r="F6" s="272"/>
      <c r="G6" s="272"/>
      <c r="H6" s="272"/>
      <c r="I6" s="106">
        <v>2</v>
      </c>
      <c r="J6" s="107" t="s">
        <v>387</v>
      </c>
      <c r="K6" s="107" t="s">
        <v>388</v>
      </c>
    </row>
    <row r="7" spans="1:11" ht="12.75">
      <c r="A7" s="273" t="s">
        <v>226</v>
      </c>
      <c r="B7" s="274"/>
      <c r="C7" s="274"/>
      <c r="D7" s="274"/>
      <c r="E7" s="274"/>
      <c r="F7" s="274"/>
      <c r="G7" s="274"/>
      <c r="H7" s="274"/>
      <c r="I7" s="275"/>
      <c r="J7" s="275"/>
      <c r="K7" s="276"/>
    </row>
    <row r="8" spans="1:11" ht="12.75">
      <c r="A8" s="212" t="s">
        <v>67</v>
      </c>
      <c r="B8" s="213"/>
      <c r="C8" s="213"/>
      <c r="D8" s="213"/>
      <c r="E8" s="213"/>
      <c r="F8" s="213"/>
      <c r="G8" s="213"/>
      <c r="H8" s="213"/>
      <c r="I8" s="4">
        <v>1</v>
      </c>
      <c r="J8" s="22">
        <v>-17716697</v>
      </c>
      <c r="K8" s="27">
        <v>-15468136</v>
      </c>
    </row>
    <row r="9" spans="1:11" ht="12.75">
      <c r="A9" s="212" t="s">
        <v>68</v>
      </c>
      <c r="B9" s="213"/>
      <c r="C9" s="213"/>
      <c r="D9" s="213"/>
      <c r="E9" s="213"/>
      <c r="F9" s="213"/>
      <c r="G9" s="213"/>
      <c r="H9" s="213"/>
      <c r="I9" s="4">
        <v>2</v>
      </c>
      <c r="J9" s="22">
        <v>1574541</v>
      </c>
      <c r="K9" s="27">
        <v>1494185</v>
      </c>
    </row>
    <row r="10" spans="1:11" ht="12.75">
      <c r="A10" s="212" t="s">
        <v>69</v>
      </c>
      <c r="B10" s="213"/>
      <c r="C10" s="213"/>
      <c r="D10" s="213"/>
      <c r="E10" s="213"/>
      <c r="F10" s="213"/>
      <c r="G10" s="213"/>
      <c r="H10" s="213"/>
      <c r="I10" s="4">
        <v>3</v>
      </c>
      <c r="J10" s="22">
        <v>114810290</v>
      </c>
      <c r="K10" s="27">
        <v>104728818</v>
      </c>
    </row>
    <row r="11" spans="1:11" ht="12.75">
      <c r="A11" s="212" t="s">
        <v>70</v>
      </c>
      <c r="B11" s="213"/>
      <c r="C11" s="213"/>
      <c r="D11" s="213"/>
      <c r="E11" s="213"/>
      <c r="F11" s="213"/>
      <c r="G11" s="213"/>
      <c r="H11" s="213"/>
      <c r="I11" s="4">
        <v>4</v>
      </c>
      <c r="J11" s="22">
        <v>138647426</v>
      </c>
      <c r="K11" s="27">
        <v>103419463</v>
      </c>
    </row>
    <row r="12" spans="1:11" ht="12.75">
      <c r="A12" s="212" t="s">
        <v>71</v>
      </c>
      <c r="B12" s="213"/>
      <c r="C12" s="213"/>
      <c r="D12" s="213"/>
      <c r="E12" s="213"/>
      <c r="F12" s="213"/>
      <c r="G12" s="213"/>
      <c r="H12" s="213"/>
      <c r="I12" s="4">
        <v>5</v>
      </c>
      <c r="J12" s="22"/>
      <c r="K12" s="27"/>
    </row>
    <row r="13" spans="1:11" ht="12.75">
      <c r="A13" s="212" t="s">
        <v>81</v>
      </c>
      <c r="B13" s="213"/>
      <c r="C13" s="213"/>
      <c r="D13" s="213"/>
      <c r="E13" s="213"/>
      <c r="F13" s="213"/>
      <c r="G13" s="213"/>
      <c r="H13" s="213"/>
      <c r="I13" s="4">
        <v>6</v>
      </c>
      <c r="J13" s="22"/>
      <c r="K13" s="27"/>
    </row>
    <row r="14" spans="1:11" ht="12.75">
      <c r="A14" s="209" t="s">
        <v>227</v>
      </c>
      <c r="B14" s="210"/>
      <c r="C14" s="210"/>
      <c r="D14" s="210"/>
      <c r="E14" s="210"/>
      <c r="F14" s="210"/>
      <c r="G14" s="210"/>
      <c r="H14" s="210"/>
      <c r="I14" s="4">
        <v>7</v>
      </c>
      <c r="J14" s="23">
        <f>SUM(J8:J13)</f>
        <v>237315560</v>
      </c>
      <c r="K14" s="26">
        <f>SUM(K8:K13)</f>
        <v>194174330</v>
      </c>
    </row>
    <row r="15" spans="1:11" ht="12.75">
      <c r="A15" s="212" t="s">
        <v>82</v>
      </c>
      <c r="B15" s="213"/>
      <c r="C15" s="213"/>
      <c r="D15" s="213"/>
      <c r="E15" s="213"/>
      <c r="F15" s="213"/>
      <c r="G15" s="213"/>
      <c r="H15" s="213"/>
      <c r="I15" s="4">
        <v>8</v>
      </c>
      <c r="J15" s="22">
        <v>121050629</v>
      </c>
      <c r="K15" s="27">
        <v>102786266</v>
      </c>
    </row>
    <row r="16" spans="1:11" ht="12.75">
      <c r="A16" s="212" t="s">
        <v>83</v>
      </c>
      <c r="B16" s="213"/>
      <c r="C16" s="213"/>
      <c r="D16" s="213"/>
      <c r="E16" s="213"/>
      <c r="F16" s="213"/>
      <c r="G16" s="213"/>
      <c r="H16" s="213"/>
      <c r="I16" s="4">
        <v>9</v>
      </c>
      <c r="J16" s="22">
        <v>113229598</v>
      </c>
      <c r="K16" s="27">
        <v>94264878</v>
      </c>
    </row>
    <row r="17" spans="1:11" ht="12.75">
      <c r="A17" s="212" t="s">
        <v>84</v>
      </c>
      <c r="B17" s="213"/>
      <c r="C17" s="213"/>
      <c r="D17" s="213"/>
      <c r="E17" s="213"/>
      <c r="F17" s="213"/>
      <c r="G17" s="213"/>
      <c r="H17" s="213"/>
      <c r="I17" s="4">
        <v>10</v>
      </c>
      <c r="J17" s="22"/>
      <c r="K17" s="27"/>
    </row>
    <row r="18" spans="1:11" ht="12.75">
      <c r="A18" s="212" t="s">
        <v>85</v>
      </c>
      <c r="B18" s="213"/>
      <c r="C18" s="213"/>
      <c r="D18" s="213"/>
      <c r="E18" s="213"/>
      <c r="F18" s="213"/>
      <c r="G18" s="213"/>
      <c r="H18" s="213"/>
      <c r="I18" s="4">
        <v>11</v>
      </c>
      <c r="J18" s="22"/>
      <c r="K18" s="27"/>
    </row>
    <row r="19" spans="1:11" ht="12.75">
      <c r="A19" s="209" t="s">
        <v>228</v>
      </c>
      <c r="B19" s="210"/>
      <c r="C19" s="210"/>
      <c r="D19" s="210"/>
      <c r="E19" s="210"/>
      <c r="F19" s="210"/>
      <c r="G19" s="210"/>
      <c r="H19" s="210"/>
      <c r="I19" s="4">
        <v>12</v>
      </c>
      <c r="J19" s="23">
        <f>SUM(J15:J18)</f>
        <v>234280227</v>
      </c>
      <c r="K19" s="26">
        <f>SUM(K15:K18)</f>
        <v>197051144</v>
      </c>
    </row>
    <row r="20" spans="1:11" ht="12.75">
      <c r="A20" s="209" t="s">
        <v>63</v>
      </c>
      <c r="B20" s="210"/>
      <c r="C20" s="210"/>
      <c r="D20" s="210"/>
      <c r="E20" s="210"/>
      <c r="F20" s="210"/>
      <c r="G20" s="210"/>
      <c r="H20" s="210"/>
      <c r="I20" s="4">
        <v>13</v>
      </c>
      <c r="J20" s="23">
        <f>IF(J14&gt;J19,J14-J19,0)</f>
        <v>3035333</v>
      </c>
      <c r="K20" s="26">
        <f>IF(K14&gt;K19,K14-K19,0)</f>
        <v>0</v>
      </c>
    </row>
    <row r="21" spans="1:11" ht="12.75">
      <c r="A21" s="209" t="s">
        <v>64</v>
      </c>
      <c r="B21" s="210"/>
      <c r="C21" s="210"/>
      <c r="D21" s="210"/>
      <c r="E21" s="210"/>
      <c r="F21" s="210"/>
      <c r="G21" s="210"/>
      <c r="H21" s="210"/>
      <c r="I21" s="4">
        <v>14</v>
      </c>
      <c r="J21" s="23">
        <f>IF(J19&gt;J14,J19-J14,0)</f>
        <v>0</v>
      </c>
      <c r="K21" s="26">
        <f>IF(K19&gt;K14,K19-K14,0)</f>
        <v>2876814</v>
      </c>
    </row>
    <row r="22" spans="1:11" ht="12.75">
      <c r="A22" s="273" t="s">
        <v>229</v>
      </c>
      <c r="B22" s="274"/>
      <c r="C22" s="274"/>
      <c r="D22" s="274"/>
      <c r="E22" s="274"/>
      <c r="F22" s="274"/>
      <c r="G22" s="274"/>
      <c r="H22" s="274"/>
      <c r="I22" s="275"/>
      <c r="J22" s="275"/>
      <c r="K22" s="276"/>
    </row>
    <row r="23" spans="1:11" ht="12.75">
      <c r="A23" s="212" t="s">
        <v>276</v>
      </c>
      <c r="B23" s="213"/>
      <c r="C23" s="213"/>
      <c r="D23" s="213"/>
      <c r="E23" s="213"/>
      <c r="F23" s="213"/>
      <c r="G23" s="213"/>
      <c r="H23" s="213"/>
      <c r="I23" s="4">
        <v>15</v>
      </c>
      <c r="J23" s="22"/>
      <c r="K23" s="27"/>
    </row>
    <row r="24" spans="1:11" ht="12.75">
      <c r="A24" s="212" t="s">
        <v>277</v>
      </c>
      <c r="B24" s="213"/>
      <c r="C24" s="213"/>
      <c r="D24" s="213"/>
      <c r="E24" s="213"/>
      <c r="F24" s="213"/>
      <c r="G24" s="213"/>
      <c r="H24" s="213"/>
      <c r="I24" s="4">
        <v>16</v>
      </c>
      <c r="J24" s="22">
        <v>61929784</v>
      </c>
      <c r="K24" s="27"/>
    </row>
    <row r="25" spans="1:11" ht="12.75">
      <c r="A25" s="212" t="s">
        <v>278</v>
      </c>
      <c r="B25" s="213"/>
      <c r="C25" s="213"/>
      <c r="D25" s="213"/>
      <c r="E25" s="213"/>
      <c r="F25" s="213"/>
      <c r="G25" s="213"/>
      <c r="H25" s="213"/>
      <c r="I25" s="4">
        <v>17</v>
      </c>
      <c r="J25" s="22">
        <v>10788162</v>
      </c>
      <c r="K25" s="27">
        <v>3818815</v>
      </c>
    </row>
    <row r="26" spans="1:11" ht="12.75">
      <c r="A26" s="212" t="s">
        <v>279</v>
      </c>
      <c r="B26" s="213"/>
      <c r="C26" s="213"/>
      <c r="D26" s="213"/>
      <c r="E26" s="213"/>
      <c r="F26" s="213"/>
      <c r="G26" s="213"/>
      <c r="H26" s="213"/>
      <c r="I26" s="4">
        <v>18</v>
      </c>
      <c r="J26" s="22"/>
      <c r="K26" s="27"/>
    </row>
    <row r="27" spans="1:11" ht="12.75">
      <c r="A27" s="212" t="s">
        <v>280</v>
      </c>
      <c r="B27" s="213"/>
      <c r="C27" s="213"/>
      <c r="D27" s="213"/>
      <c r="E27" s="213"/>
      <c r="F27" s="213"/>
      <c r="G27" s="213"/>
      <c r="H27" s="213"/>
      <c r="I27" s="4">
        <v>19</v>
      </c>
      <c r="J27" s="22"/>
      <c r="K27" s="27"/>
    </row>
    <row r="28" spans="1:11" ht="12.75">
      <c r="A28" s="209" t="s">
        <v>238</v>
      </c>
      <c r="B28" s="210"/>
      <c r="C28" s="210"/>
      <c r="D28" s="210"/>
      <c r="E28" s="210"/>
      <c r="F28" s="210"/>
      <c r="G28" s="210"/>
      <c r="H28" s="210"/>
      <c r="I28" s="4">
        <v>20</v>
      </c>
      <c r="J28" s="23">
        <f>SUM(J23:J27)</f>
        <v>72717946</v>
      </c>
      <c r="K28" s="26">
        <f>SUM(K23:K27)</f>
        <v>3818815</v>
      </c>
    </row>
    <row r="29" spans="1:11" ht="12.75">
      <c r="A29" s="212" t="s">
        <v>166</v>
      </c>
      <c r="B29" s="213"/>
      <c r="C29" s="213"/>
      <c r="D29" s="213"/>
      <c r="E29" s="213"/>
      <c r="F29" s="213"/>
      <c r="G29" s="213"/>
      <c r="H29" s="213"/>
      <c r="I29" s="4">
        <v>21</v>
      </c>
      <c r="J29" s="22">
        <v>209752</v>
      </c>
      <c r="K29" s="27">
        <v>826275</v>
      </c>
    </row>
    <row r="30" spans="1:11" ht="12.75">
      <c r="A30" s="212" t="s">
        <v>167</v>
      </c>
      <c r="B30" s="213"/>
      <c r="C30" s="213"/>
      <c r="D30" s="213"/>
      <c r="E30" s="213"/>
      <c r="F30" s="213"/>
      <c r="G30" s="213"/>
      <c r="H30" s="213"/>
      <c r="I30" s="4">
        <v>22</v>
      </c>
      <c r="J30" s="22"/>
      <c r="K30" s="27"/>
    </row>
    <row r="31" spans="1:11" ht="12.75">
      <c r="A31" s="212" t="s">
        <v>41</v>
      </c>
      <c r="B31" s="213"/>
      <c r="C31" s="213"/>
      <c r="D31" s="213"/>
      <c r="E31" s="213"/>
      <c r="F31" s="213"/>
      <c r="G31" s="213"/>
      <c r="H31" s="213"/>
      <c r="I31" s="4">
        <v>23</v>
      </c>
      <c r="J31" s="22"/>
      <c r="K31" s="27"/>
    </row>
    <row r="32" spans="1:11" ht="12.75">
      <c r="A32" s="209" t="s">
        <v>5</v>
      </c>
      <c r="B32" s="210"/>
      <c r="C32" s="210"/>
      <c r="D32" s="210"/>
      <c r="E32" s="210"/>
      <c r="F32" s="210"/>
      <c r="G32" s="210"/>
      <c r="H32" s="210"/>
      <c r="I32" s="4">
        <v>24</v>
      </c>
      <c r="J32" s="23">
        <f>SUM(J29:J31)</f>
        <v>209752</v>
      </c>
      <c r="K32" s="26">
        <f>SUM(K29:K31)</f>
        <v>826275</v>
      </c>
    </row>
    <row r="33" spans="1:11" ht="12.75">
      <c r="A33" s="209" t="s">
        <v>65</v>
      </c>
      <c r="B33" s="210"/>
      <c r="C33" s="210"/>
      <c r="D33" s="210"/>
      <c r="E33" s="210"/>
      <c r="F33" s="210"/>
      <c r="G33" s="210"/>
      <c r="H33" s="210"/>
      <c r="I33" s="4">
        <v>25</v>
      </c>
      <c r="J33" s="23">
        <f>IF(J28&gt;J32,J28-J32,0)</f>
        <v>72508194</v>
      </c>
      <c r="K33" s="26">
        <f>IF(K28&gt;K32,K28-K32,0)</f>
        <v>2992540</v>
      </c>
    </row>
    <row r="34" spans="1:11" ht="12.75">
      <c r="A34" s="209" t="s">
        <v>66</v>
      </c>
      <c r="B34" s="210"/>
      <c r="C34" s="210"/>
      <c r="D34" s="210"/>
      <c r="E34" s="210"/>
      <c r="F34" s="210"/>
      <c r="G34" s="210"/>
      <c r="H34" s="210"/>
      <c r="I34" s="4">
        <v>26</v>
      </c>
      <c r="J34" s="23">
        <f>IF(J32&gt;J28,J32-J28,0)</f>
        <v>0</v>
      </c>
      <c r="K34" s="26">
        <f>IF(K32&gt;K28,K32-K28,0)</f>
        <v>0</v>
      </c>
    </row>
    <row r="35" spans="1:11" ht="12.75">
      <c r="A35" s="273" t="s">
        <v>230</v>
      </c>
      <c r="B35" s="274"/>
      <c r="C35" s="274"/>
      <c r="D35" s="274"/>
      <c r="E35" s="274"/>
      <c r="F35" s="274"/>
      <c r="G35" s="274"/>
      <c r="H35" s="274"/>
      <c r="I35" s="275"/>
      <c r="J35" s="275"/>
      <c r="K35" s="276"/>
    </row>
    <row r="36" spans="1:11" ht="12.75">
      <c r="A36" s="212" t="s">
        <v>244</v>
      </c>
      <c r="B36" s="213"/>
      <c r="C36" s="213"/>
      <c r="D36" s="213"/>
      <c r="E36" s="213"/>
      <c r="F36" s="213"/>
      <c r="G36" s="213"/>
      <c r="H36" s="213"/>
      <c r="I36" s="4">
        <v>27</v>
      </c>
      <c r="J36" s="22">
        <v>1559213</v>
      </c>
      <c r="K36" s="27"/>
    </row>
    <row r="37" spans="1:11" ht="12.75">
      <c r="A37" s="212" t="s">
        <v>56</v>
      </c>
      <c r="B37" s="213"/>
      <c r="C37" s="213"/>
      <c r="D37" s="213"/>
      <c r="E37" s="213"/>
      <c r="F37" s="213"/>
      <c r="G37" s="213"/>
      <c r="H37" s="213"/>
      <c r="I37" s="4">
        <v>28</v>
      </c>
      <c r="J37" s="22">
        <v>95739143</v>
      </c>
      <c r="K37" s="27">
        <v>35976476</v>
      </c>
    </row>
    <row r="38" spans="1:11" ht="12.75">
      <c r="A38" s="212" t="s">
        <v>57</v>
      </c>
      <c r="B38" s="213"/>
      <c r="C38" s="213"/>
      <c r="D38" s="213"/>
      <c r="E38" s="213"/>
      <c r="F38" s="213"/>
      <c r="G38" s="213"/>
      <c r="H38" s="213"/>
      <c r="I38" s="4">
        <v>29</v>
      </c>
      <c r="J38" s="22"/>
      <c r="K38" s="27"/>
    </row>
    <row r="39" spans="1:11" ht="12.75">
      <c r="A39" s="209" t="s">
        <v>99</v>
      </c>
      <c r="B39" s="210"/>
      <c r="C39" s="210"/>
      <c r="D39" s="210"/>
      <c r="E39" s="210"/>
      <c r="F39" s="210"/>
      <c r="G39" s="210"/>
      <c r="H39" s="210"/>
      <c r="I39" s="4">
        <v>30</v>
      </c>
      <c r="J39" s="23">
        <f>SUM(J36:J38)</f>
        <v>97298356</v>
      </c>
      <c r="K39" s="26">
        <f>SUM(K36:K38)</f>
        <v>35976476</v>
      </c>
    </row>
    <row r="40" spans="1:11" ht="12.75">
      <c r="A40" s="212" t="s">
        <v>58</v>
      </c>
      <c r="B40" s="213"/>
      <c r="C40" s="213"/>
      <c r="D40" s="213"/>
      <c r="E40" s="213"/>
      <c r="F40" s="213"/>
      <c r="G40" s="213"/>
      <c r="H40" s="213"/>
      <c r="I40" s="4">
        <v>31</v>
      </c>
      <c r="J40" s="22"/>
      <c r="K40" s="27"/>
    </row>
    <row r="41" spans="1:11" ht="12.75">
      <c r="A41" s="212" t="s">
        <v>59</v>
      </c>
      <c r="B41" s="213"/>
      <c r="C41" s="213"/>
      <c r="D41" s="213"/>
      <c r="E41" s="213"/>
      <c r="F41" s="213"/>
      <c r="G41" s="213"/>
      <c r="H41" s="213"/>
      <c r="I41" s="4">
        <v>32</v>
      </c>
      <c r="J41" s="22"/>
      <c r="K41" s="27"/>
    </row>
    <row r="42" spans="1:11" ht="12.75">
      <c r="A42" s="212" t="s">
        <v>60</v>
      </c>
      <c r="B42" s="213"/>
      <c r="C42" s="213"/>
      <c r="D42" s="213"/>
      <c r="E42" s="213"/>
      <c r="F42" s="213"/>
      <c r="G42" s="213"/>
      <c r="H42" s="213"/>
      <c r="I42" s="4">
        <v>33</v>
      </c>
      <c r="J42" s="22"/>
      <c r="K42" s="27"/>
    </row>
    <row r="43" spans="1:11" ht="12.75">
      <c r="A43" s="212" t="s">
        <v>61</v>
      </c>
      <c r="B43" s="213"/>
      <c r="C43" s="213"/>
      <c r="D43" s="213"/>
      <c r="E43" s="213"/>
      <c r="F43" s="213"/>
      <c r="G43" s="213"/>
      <c r="H43" s="213"/>
      <c r="I43" s="4">
        <v>34</v>
      </c>
      <c r="J43" s="22"/>
      <c r="K43" s="27"/>
    </row>
    <row r="44" spans="1:11" ht="12.75">
      <c r="A44" s="212" t="s">
        <v>62</v>
      </c>
      <c r="B44" s="213"/>
      <c r="C44" s="213"/>
      <c r="D44" s="213"/>
      <c r="E44" s="213"/>
      <c r="F44" s="213"/>
      <c r="G44" s="213"/>
      <c r="H44" s="213"/>
      <c r="I44" s="4">
        <v>35</v>
      </c>
      <c r="J44" s="22">
        <v>145145548</v>
      </c>
      <c r="K44" s="27">
        <v>56620715</v>
      </c>
    </row>
    <row r="45" spans="1:11" ht="12.75">
      <c r="A45" s="209" t="s">
        <v>100</v>
      </c>
      <c r="B45" s="210"/>
      <c r="C45" s="210"/>
      <c r="D45" s="210"/>
      <c r="E45" s="210"/>
      <c r="F45" s="210"/>
      <c r="G45" s="210"/>
      <c r="H45" s="210"/>
      <c r="I45" s="4">
        <v>36</v>
      </c>
      <c r="J45" s="23">
        <f>SUM(J40:J44)</f>
        <v>145145548</v>
      </c>
      <c r="K45" s="26">
        <f>SUM(K40:K44)</f>
        <v>56620715</v>
      </c>
    </row>
    <row r="46" spans="1:11" ht="12.75">
      <c r="A46" s="209" t="s">
        <v>42</v>
      </c>
      <c r="B46" s="210"/>
      <c r="C46" s="210"/>
      <c r="D46" s="210"/>
      <c r="E46" s="210"/>
      <c r="F46" s="210"/>
      <c r="G46" s="210"/>
      <c r="H46" s="210"/>
      <c r="I46" s="4">
        <v>37</v>
      </c>
      <c r="J46" s="23">
        <f>IF(J39&gt;J45,J39-J45,0)</f>
        <v>0</v>
      </c>
      <c r="K46" s="26">
        <f>IF(K39&gt;K45,K39-K45,0)</f>
        <v>0</v>
      </c>
    </row>
    <row r="47" spans="1:11" ht="12.75">
      <c r="A47" s="209" t="s">
        <v>43</v>
      </c>
      <c r="B47" s="210"/>
      <c r="C47" s="210"/>
      <c r="D47" s="210"/>
      <c r="E47" s="210"/>
      <c r="F47" s="210"/>
      <c r="G47" s="210"/>
      <c r="H47" s="210"/>
      <c r="I47" s="4">
        <v>38</v>
      </c>
      <c r="J47" s="23">
        <f>IF(J45&gt;J39,J45-J39,0)</f>
        <v>47847192</v>
      </c>
      <c r="K47" s="26">
        <f>IF(K45&gt;K39,K45-K39,0)</f>
        <v>20644239</v>
      </c>
    </row>
    <row r="48" spans="1:11" ht="12.75">
      <c r="A48" s="212" t="s">
        <v>101</v>
      </c>
      <c r="B48" s="213"/>
      <c r="C48" s="213"/>
      <c r="D48" s="213"/>
      <c r="E48" s="213"/>
      <c r="F48" s="213"/>
      <c r="G48" s="213"/>
      <c r="H48" s="213"/>
      <c r="I48" s="4">
        <v>39</v>
      </c>
      <c r="J48" s="23">
        <f>IF(J20-J21+J33-J34+J46-J47&gt;0,J20-J21+J33-J34+J46-J47,0)</f>
        <v>27696335</v>
      </c>
      <c r="K48" s="26">
        <f>IF(K20-K21+K33-K34+K46-K47&gt;0,K20-K21+K33-K34+K46-K47,0)</f>
        <v>0</v>
      </c>
    </row>
    <row r="49" spans="1:11" ht="12.75">
      <c r="A49" s="212" t="s">
        <v>102</v>
      </c>
      <c r="B49" s="213"/>
      <c r="C49" s="213"/>
      <c r="D49" s="213"/>
      <c r="E49" s="213"/>
      <c r="F49" s="213"/>
      <c r="G49" s="213"/>
      <c r="H49" s="213"/>
      <c r="I49" s="4">
        <v>40</v>
      </c>
      <c r="J49" s="23">
        <f>IF(J21-J20+J34-J33+J47-J46&gt;0,J21-J20+J34-J33+J47-J46,0)</f>
        <v>0</v>
      </c>
      <c r="K49" s="26">
        <f>IF(K21-K20+K34-K33+K47-K46&gt;0,K21-K20+K34-K33+K47-K46,0)</f>
        <v>20528513</v>
      </c>
    </row>
    <row r="50" spans="1:11" ht="12.75">
      <c r="A50" s="212" t="s">
        <v>231</v>
      </c>
      <c r="B50" s="213"/>
      <c r="C50" s="213"/>
      <c r="D50" s="213"/>
      <c r="E50" s="213"/>
      <c r="F50" s="213"/>
      <c r="G50" s="213"/>
      <c r="H50" s="213"/>
      <c r="I50" s="4">
        <v>41</v>
      </c>
      <c r="J50" s="22">
        <v>24051093</v>
      </c>
      <c r="K50" s="27">
        <v>51747428</v>
      </c>
    </row>
    <row r="51" spans="1:11" ht="12.75">
      <c r="A51" s="212" t="s">
        <v>273</v>
      </c>
      <c r="B51" s="213"/>
      <c r="C51" s="213"/>
      <c r="D51" s="213"/>
      <c r="E51" s="213"/>
      <c r="F51" s="213"/>
      <c r="G51" s="213"/>
      <c r="H51" s="213"/>
      <c r="I51" s="4">
        <v>42</v>
      </c>
      <c r="J51" s="22">
        <v>27696335</v>
      </c>
      <c r="K51" s="27"/>
    </row>
    <row r="52" spans="1:11" ht="12.75">
      <c r="A52" s="212" t="s">
        <v>274</v>
      </c>
      <c r="B52" s="213"/>
      <c r="C52" s="213"/>
      <c r="D52" s="213"/>
      <c r="E52" s="213"/>
      <c r="F52" s="213"/>
      <c r="G52" s="213"/>
      <c r="H52" s="213"/>
      <c r="I52" s="4">
        <v>43</v>
      </c>
      <c r="J52" s="22"/>
      <c r="K52" s="27">
        <v>20528513</v>
      </c>
    </row>
    <row r="53" spans="1:11" ht="12.75">
      <c r="A53" s="234" t="s">
        <v>275</v>
      </c>
      <c r="B53" s="235"/>
      <c r="C53" s="235"/>
      <c r="D53" s="235"/>
      <c r="E53" s="235"/>
      <c r="F53" s="235"/>
      <c r="G53" s="235"/>
      <c r="H53" s="235"/>
      <c r="I53" s="7">
        <v>44</v>
      </c>
      <c r="J53" s="24">
        <f>J50+J51-J52</f>
        <v>51747428</v>
      </c>
      <c r="K53" s="32">
        <f>K50+K51-K52</f>
        <v>31218915</v>
      </c>
    </row>
  </sheetData>
  <sheetProtection/>
  <mergeCells count="53">
    <mergeCell ref="A53:H53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K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K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H6"/>
    <mergeCell ref="A7:K7"/>
    <mergeCell ref="A8:H8"/>
    <mergeCell ref="A1:J1"/>
    <mergeCell ref="K1:K2"/>
    <mergeCell ref="A2:J2"/>
    <mergeCell ref="A4:K4"/>
    <mergeCell ref="A9:H9"/>
    <mergeCell ref="A10:H10"/>
  </mergeCells>
  <dataValidations count="2">
    <dataValidation type="whole" operator="notEqual" allowBlank="1" showInputMessage="1" showErrorMessage="1" errorTitle="Pogrešan unos" error="Mogu se unijeti samo cjelobrojne vrijednosti." sqref="J50:K52 J40:K44 J36:K38 J29:K31 J23:K27 J15:K18 J8:K13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2:K34 J53:K53 J45:K49 J39:K39 J28:K28 J14:K14 J19:K21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55"/>
  <sheetViews>
    <sheetView view="pageBreakPreview" zoomScale="110" zoomScaleSheetLayoutView="110" zoomScalePageLayoutView="0" workbookViewId="0" topLeftCell="A1">
      <selection activeCell="A1" sqref="A1:J1"/>
    </sheetView>
  </sheetViews>
  <sheetFormatPr defaultColWidth="9.140625" defaultRowHeight="12.75"/>
  <sheetData>
    <row r="1" spans="1:11" ht="12.75">
      <c r="A1" s="262" t="s">
        <v>297</v>
      </c>
      <c r="B1" s="263"/>
      <c r="C1" s="263"/>
      <c r="D1" s="263"/>
      <c r="E1" s="263"/>
      <c r="F1" s="263"/>
      <c r="G1" s="263"/>
      <c r="H1" s="263"/>
      <c r="I1" s="263"/>
      <c r="J1" s="264"/>
      <c r="K1" s="277"/>
    </row>
    <row r="2" spans="1:11" ht="12.75">
      <c r="A2" s="266" t="s">
        <v>6</v>
      </c>
      <c r="B2" s="267"/>
      <c r="C2" s="267"/>
      <c r="D2" s="267"/>
      <c r="E2" s="267"/>
      <c r="F2" s="267"/>
      <c r="G2" s="267"/>
      <c r="H2" s="267"/>
      <c r="I2" s="267"/>
      <c r="J2" s="264"/>
      <c r="K2" s="265"/>
    </row>
    <row r="3" spans="1:11" ht="12.75">
      <c r="A3" s="30"/>
      <c r="B3" s="31"/>
      <c r="C3" s="31"/>
      <c r="D3" s="31"/>
      <c r="E3" s="31"/>
      <c r="F3" s="31"/>
      <c r="G3" s="31"/>
      <c r="H3" s="31"/>
      <c r="I3" s="31"/>
      <c r="J3" s="33"/>
      <c r="K3" s="3"/>
    </row>
    <row r="4" spans="1:11" ht="12.75">
      <c r="A4" s="268" t="s">
        <v>7</v>
      </c>
      <c r="B4" s="269"/>
      <c r="C4" s="269"/>
      <c r="D4" s="269"/>
      <c r="E4" s="269"/>
      <c r="F4" s="269"/>
      <c r="G4" s="269"/>
      <c r="H4" s="269"/>
      <c r="I4" s="269"/>
      <c r="J4" s="269"/>
      <c r="K4" s="270"/>
    </row>
    <row r="5" spans="1:11" ht="22.5" thickBot="1">
      <c r="A5" s="271" t="s">
        <v>89</v>
      </c>
      <c r="B5" s="271"/>
      <c r="C5" s="271"/>
      <c r="D5" s="271"/>
      <c r="E5" s="271"/>
      <c r="F5" s="271"/>
      <c r="G5" s="271"/>
      <c r="H5" s="271"/>
      <c r="I5" s="104" t="s">
        <v>383</v>
      </c>
      <c r="J5" s="105" t="s">
        <v>221</v>
      </c>
      <c r="K5" s="105" t="s">
        <v>222</v>
      </c>
    </row>
    <row r="6" spans="1:11" ht="12.75">
      <c r="A6" s="272">
        <v>1</v>
      </c>
      <c r="B6" s="272"/>
      <c r="C6" s="272"/>
      <c r="D6" s="272"/>
      <c r="E6" s="272"/>
      <c r="F6" s="272"/>
      <c r="G6" s="272"/>
      <c r="H6" s="272"/>
      <c r="I6" s="106">
        <v>2</v>
      </c>
      <c r="J6" s="107" t="s">
        <v>387</v>
      </c>
      <c r="K6" s="107" t="s">
        <v>388</v>
      </c>
    </row>
    <row r="7" spans="1:11" ht="12.75">
      <c r="A7" s="273" t="s">
        <v>226</v>
      </c>
      <c r="B7" s="274"/>
      <c r="C7" s="274"/>
      <c r="D7" s="274"/>
      <c r="E7" s="274"/>
      <c r="F7" s="274"/>
      <c r="G7" s="274"/>
      <c r="H7" s="274"/>
      <c r="I7" s="275"/>
      <c r="J7" s="275"/>
      <c r="K7" s="276"/>
    </row>
    <row r="8" spans="1:11" ht="12.75">
      <c r="A8" s="212" t="s">
        <v>299</v>
      </c>
      <c r="B8" s="213"/>
      <c r="C8" s="213"/>
      <c r="D8" s="213"/>
      <c r="E8" s="213"/>
      <c r="F8" s="213"/>
      <c r="G8" s="213"/>
      <c r="H8" s="213"/>
      <c r="I8" s="4">
        <v>1</v>
      </c>
      <c r="J8" s="22"/>
      <c r="K8" s="27"/>
    </row>
    <row r="9" spans="1:11" ht="12.75">
      <c r="A9" s="212" t="s">
        <v>170</v>
      </c>
      <c r="B9" s="213"/>
      <c r="C9" s="213"/>
      <c r="D9" s="213"/>
      <c r="E9" s="213"/>
      <c r="F9" s="213"/>
      <c r="G9" s="213"/>
      <c r="H9" s="213"/>
      <c r="I9" s="4">
        <v>2</v>
      </c>
      <c r="J9" s="22"/>
      <c r="K9" s="27"/>
    </row>
    <row r="10" spans="1:11" ht="12.75">
      <c r="A10" s="212" t="s">
        <v>171</v>
      </c>
      <c r="B10" s="213"/>
      <c r="C10" s="213"/>
      <c r="D10" s="213"/>
      <c r="E10" s="213"/>
      <c r="F10" s="213"/>
      <c r="G10" s="213"/>
      <c r="H10" s="213"/>
      <c r="I10" s="4">
        <v>3</v>
      </c>
      <c r="J10" s="22"/>
      <c r="K10" s="27"/>
    </row>
    <row r="11" spans="1:11" ht="12.75">
      <c r="A11" s="212" t="s">
        <v>172</v>
      </c>
      <c r="B11" s="213"/>
      <c r="C11" s="213"/>
      <c r="D11" s="213"/>
      <c r="E11" s="213"/>
      <c r="F11" s="213"/>
      <c r="G11" s="213"/>
      <c r="H11" s="213"/>
      <c r="I11" s="4">
        <v>4</v>
      </c>
      <c r="J11" s="22"/>
      <c r="K11" s="27"/>
    </row>
    <row r="12" spans="1:11" ht="12.75">
      <c r="A12" s="212" t="s">
        <v>173</v>
      </c>
      <c r="B12" s="213"/>
      <c r="C12" s="213"/>
      <c r="D12" s="213"/>
      <c r="E12" s="213"/>
      <c r="F12" s="213"/>
      <c r="G12" s="213"/>
      <c r="H12" s="213"/>
      <c r="I12" s="4">
        <v>5</v>
      </c>
      <c r="J12" s="22"/>
      <c r="K12" s="27"/>
    </row>
    <row r="13" spans="1:11" ht="12.75">
      <c r="A13" s="209" t="s">
        <v>298</v>
      </c>
      <c r="B13" s="210"/>
      <c r="C13" s="210"/>
      <c r="D13" s="210"/>
      <c r="E13" s="210"/>
      <c r="F13" s="210"/>
      <c r="G13" s="210"/>
      <c r="H13" s="210"/>
      <c r="I13" s="4">
        <v>6</v>
      </c>
      <c r="J13" s="23">
        <f>SUM(J8:J12)</f>
        <v>0</v>
      </c>
      <c r="K13" s="26">
        <f>SUM(K8:K12)</f>
        <v>0</v>
      </c>
    </row>
    <row r="14" spans="1:11" ht="12.75">
      <c r="A14" s="212" t="s">
        <v>174</v>
      </c>
      <c r="B14" s="213"/>
      <c r="C14" s="213"/>
      <c r="D14" s="213"/>
      <c r="E14" s="213"/>
      <c r="F14" s="213"/>
      <c r="G14" s="213"/>
      <c r="H14" s="213"/>
      <c r="I14" s="4">
        <v>7</v>
      </c>
      <c r="J14" s="22"/>
      <c r="K14" s="27"/>
    </row>
    <row r="15" spans="1:11" ht="12.75">
      <c r="A15" s="212" t="s">
        <v>175</v>
      </c>
      <c r="B15" s="213"/>
      <c r="C15" s="213"/>
      <c r="D15" s="213"/>
      <c r="E15" s="213"/>
      <c r="F15" s="213"/>
      <c r="G15" s="213"/>
      <c r="H15" s="213"/>
      <c r="I15" s="4">
        <v>8</v>
      </c>
      <c r="J15" s="22"/>
      <c r="K15" s="27"/>
    </row>
    <row r="16" spans="1:11" ht="12.75">
      <c r="A16" s="212" t="s">
        <v>176</v>
      </c>
      <c r="B16" s="213"/>
      <c r="C16" s="213"/>
      <c r="D16" s="213"/>
      <c r="E16" s="213"/>
      <c r="F16" s="213"/>
      <c r="G16" s="213"/>
      <c r="H16" s="213"/>
      <c r="I16" s="4">
        <v>9</v>
      </c>
      <c r="J16" s="22"/>
      <c r="K16" s="27"/>
    </row>
    <row r="17" spans="1:11" ht="12.75">
      <c r="A17" s="212" t="s">
        <v>177</v>
      </c>
      <c r="B17" s="213"/>
      <c r="C17" s="213"/>
      <c r="D17" s="213"/>
      <c r="E17" s="213"/>
      <c r="F17" s="213"/>
      <c r="G17" s="213"/>
      <c r="H17" s="213"/>
      <c r="I17" s="4">
        <v>10</v>
      </c>
      <c r="J17" s="22"/>
      <c r="K17" s="27"/>
    </row>
    <row r="18" spans="1:11" ht="12.75">
      <c r="A18" s="212" t="s">
        <v>178</v>
      </c>
      <c r="B18" s="213"/>
      <c r="C18" s="213"/>
      <c r="D18" s="213"/>
      <c r="E18" s="213"/>
      <c r="F18" s="213"/>
      <c r="G18" s="213"/>
      <c r="H18" s="213"/>
      <c r="I18" s="4">
        <v>11</v>
      </c>
      <c r="J18" s="22"/>
      <c r="K18" s="27"/>
    </row>
    <row r="19" spans="1:11" ht="12.75">
      <c r="A19" s="212" t="s">
        <v>179</v>
      </c>
      <c r="B19" s="213"/>
      <c r="C19" s="213"/>
      <c r="D19" s="213"/>
      <c r="E19" s="213"/>
      <c r="F19" s="213"/>
      <c r="G19" s="213"/>
      <c r="H19" s="213"/>
      <c r="I19" s="4">
        <v>12</v>
      </c>
      <c r="J19" s="22"/>
      <c r="K19" s="27"/>
    </row>
    <row r="20" spans="1:11" ht="12.75">
      <c r="A20" s="209" t="s">
        <v>75</v>
      </c>
      <c r="B20" s="210"/>
      <c r="C20" s="210"/>
      <c r="D20" s="210"/>
      <c r="E20" s="210"/>
      <c r="F20" s="210"/>
      <c r="G20" s="210"/>
      <c r="H20" s="210"/>
      <c r="I20" s="4">
        <v>13</v>
      </c>
      <c r="J20" s="23">
        <f>SUM(J14:J19)</f>
        <v>0</v>
      </c>
      <c r="K20" s="26">
        <f>SUM(K14:K19)</f>
        <v>0</v>
      </c>
    </row>
    <row r="21" spans="1:11" ht="12.75">
      <c r="A21" s="209" t="s">
        <v>145</v>
      </c>
      <c r="B21" s="278"/>
      <c r="C21" s="278"/>
      <c r="D21" s="278"/>
      <c r="E21" s="278"/>
      <c r="F21" s="278"/>
      <c r="G21" s="278"/>
      <c r="H21" s="279"/>
      <c r="I21" s="4">
        <v>14</v>
      </c>
      <c r="J21" s="23">
        <f>IF(J13&gt;J20,J13-J20,0)</f>
        <v>0</v>
      </c>
      <c r="K21" s="26">
        <f>IF(K13&gt;K20,K13-K20,0)</f>
        <v>0</v>
      </c>
    </row>
    <row r="22" spans="1:11" ht="12.75">
      <c r="A22" s="225" t="s">
        <v>146</v>
      </c>
      <c r="B22" s="280"/>
      <c r="C22" s="280"/>
      <c r="D22" s="280"/>
      <c r="E22" s="280"/>
      <c r="F22" s="280"/>
      <c r="G22" s="280"/>
      <c r="H22" s="281"/>
      <c r="I22" s="4">
        <v>15</v>
      </c>
      <c r="J22" s="23">
        <f>IF(J20&gt;J13,J20-J13,0)</f>
        <v>0</v>
      </c>
      <c r="K22" s="26">
        <f>IF(K20&gt;K13,K20-K13,0)</f>
        <v>0</v>
      </c>
    </row>
    <row r="23" spans="1:11" ht="12.75">
      <c r="A23" s="273" t="s">
        <v>229</v>
      </c>
      <c r="B23" s="274"/>
      <c r="C23" s="274"/>
      <c r="D23" s="274"/>
      <c r="E23" s="274"/>
      <c r="F23" s="274"/>
      <c r="G23" s="274"/>
      <c r="H23" s="274"/>
      <c r="I23" s="275"/>
      <c r="J23" s="275"/>
      <c r="K23" s="276"/>
    </row>
    <row r="24" spans="1:11" ht="12.75">
      <c r="A24" s="212" t="s">
        <v>235</v>
      </c>
      <c r="B24" s="213"/>
      <c r="C24" s="213"/>
      <c r="D24" s="213"/>
      <c r="E24" s="213"/>
      <c r="F24" s="213"/>
      <c r="G24" s="213"/>
      <c r="H24" s="213"/>
      <c r="I24" s="4">
        <v>16</v>
      </c>
      <c r="J24" s="22"/>
      <c r="K24" s="27"/>
    </row>
    <row r="25" spans="1:11" ht="12.75">
      <c r="A25" s="212" t="s">
        <v>236</v>
      </c>
      <c r="B25" s="213"/>
      <c r="C25" s="213"/>
      <c r="D25" s="213"/>
      <c r="E25" s="213"/>
      <c r="F25" s="213"/>
      <c r="G25" s="213"/>
      <c r="H25" s="213"/>
      <c r="I25" s="4">
        <v>17</v>
      </c>
      <c r="J25" s="22"/>
      <c r="K25" s="27"/>
    </row>
    <row r="26" spans="1:11" ht="12.75">
      <c r="A26" s="212" t="s">
        <v>76</v>
      </c>
      <c r="B26" s="213"/>
      <c r="C26" s="213"/>
      <c r="D26" s="213"/>
      <c r="E26" s="213"/>
      <c r="F26" s="213"/>
      <c r="G26" s="213"/>
      <c r="H26" s="213"/>
      <c r="I26" s="4">
        <v>18</v>
      </c>
      <c r="J26" s="22"/>
      <c r="K26" s="27"/>
    </row>
    <row r="27" spans="1:11" ht="12.75">
      <c r="A27" s="212" t="s">
        <v>77</v>
      </c>
      <c r="B27" s="213"/>
      <c r="C27" s="213"/>
      <c r="D27" s="213"/>
      <c r="E27" s="213"/>
      <c r="F27" s="213"/>
      <c r="G27" s="213"/>
      <c r="H27" s="213"/>
      <c r="I27" s="4">
        <v>19</v>
      </c>
      <c r="J27" s="22"/>
      <c r="K27" s="27"/>
    </row>
    <row r="28" spans="1:11" ht="12.75">
      <c r="A28" s="212" t="s">
        <v>237</v>
      </c>
      <c r="B28" s="213"/>
      <c r="C28" s="213"/>
      <c r="D28" s="213"/>
      <c r="E28" s="213"/>
      <c r="F28" s="213"/>
      <c r="G28" s="213"/>
      <c r="H28" s="213"/>
      <c r="I28" s="4">
        <v>20</v>
      </c>
      <c r="J28" s="22"/>
      <c r="K28" s="27"/>
    </row>
    <row r="29" spans="1:11" ht="12.75">
      <c r="A29" s="209" t="s">
        <v>153</v>
      </c>
      <c r="B29" s="210"/>
      <c r="C29" s="210"/>
      <c r="D29" s="210"/>
      <c r="E29" s="210"/>
      <c r="F29" s="210"/>
      <c r="G29" s="210"/>
      <c r="H29" s="210"/>
      <c r="I29" s="4">
        <v>21</v>
      </c>
      <c r="J29" s="23">
        <f>SUM(J24:J28)</f>
        <v>0</v>
      </c>
      <c r="K29" s="26">
        <f>SUM(K24:K28)</f>
        <v>0</v>
      </c>
    </row>
    <row r="30" spans="1:11" ht="12.75">
      <c r="A30" s="212" t="s">
        <v>2</v>
      </c>
      <c r="B30" s="213"/>
      <c r="C30" s="213"/>
      <c r="D30" s="213"/>
      <c r="E30" s="213"/>
      <c r="F30" s="213"/>
      <c r="G30" s="213"/>
      <c r="H30" s="213"/>
      <c r="I30" s="4">
        <v>22</v>
      </c>
      <c r="J30" s="22"/>
      <c r="K30" s="27"/>
    </row>
    <row r="31" spans="1:11" ht="12.75">
      <c r="A31" s="212" t="s">
        <v>3</v>
      </c>
      <c r="B31" s="213"/>
      <c r="C31" s="213"/>
      <c r="D31" s="213"/>
      <c r="E31" s="213"/>
      <c r="F31" s="213"/>
      <c r="G31" s="213"/>
      <c r="H31" s="213"/>
      <c r="I31" s="4">
        <v>23</v>
      </c>
      <c r="J31" s="22"/>
      <c r="K31" s="27"/>
    </row>
    <row r="32" spans="1:11" ht="12.75">
      <c r="A32" s="212" t="s">
        <v>4</v>
      </c>
      <c r="B32" s="213"/>
      <c r="C32" s="213"/>
      <c r="D32" s="213"/>
      <c r="E32" s="213"/>
      <c r="F32" s="213"/>
      <c r="G32" s="213"/>
      <c r="H32" s="213"/>
      <c r="I32" s="4">
        <v>24</v>
      </c>
      <c r="J32" s="22"/>
      <c r="K32" s="27"/>
    </row>
    <row r="33" spans="1:11" ht="12.75">
      <c r="A33" s="209" t="s">
        <v>78</v>
      </c>
      <c r="B33" s="210"/>
      <c r="C33" s="210"/>
      <c r="D33" s="210"/>
      <c r="E33" s="210"/>
      <c r="F33" s="210"/>
      <c r="G33" s="210"/>
      <c r="H33" s="210"/>
      <c r="I33" s="4">
        <v>25</v>
      </c>
      <c r="J33" s="23">
        <f>SUM(J30:J32)</f>
        <v>0</v>
      </c>
      <c r="K33" s="26">
        <f>SUM(K30:K32)</f>
        <v>0</v>
      </c>
    </row>
    <row r="34" spans="1:11" ht="12.75">
      <c r="A34" s="209" t="s">
        <v>147</v>
      </c>
      <c r="B34" s="210"/>
      <c r="C34" s="210"/>
      <c r="D34" s="210"/>
      <c r="E34" s="210"/>
      <c r="F34" s="210"/>
      <c r="G34" s="210"/>
      <c r="H34" s="210"/>
      <c r="I34" s="4">
        <v>26</v>
      </c>
      <c r="J34" s="23">
        <f>IF(J29&gt;J33,J29-J33,0)</f>
        <v>0</v>
      </c>
      <c r="K34" s="26">
        <f>IF(K29&gt;K33,K29-K33,0)</f>
        <v>0</v>
      </c>
    </row>
    <row r="35" spans="1:11" ht="12.75">
      <c r="A35" s="209" t="s">
        <v>148</v>
      </c>
      <c r="B35" s="210"/>
      <c r="C35" s="210"/>
      <c r="D35" s="210"/>
      <c r="E35" s="210"/>
      <c r="F35" s="210"/>
      <c r="G35" s="210"/>
      <c r="H35" s="210"/>
      <c r="I35" s="4">
        <v>27</v>
      </c>
      <c r="J35" s="23">
        <f>IF(J33&gt;J29,J33-J29,0)</f>
        <v>0</v>
      </c>
      <c r="K35" s="26">
        <f>IF(K33&gt;K29,K33-K29,0)</f>
        <v>0</v>
      </c>
    </row>
    <row r="36" spans="1:11" ht="12.75">
      <c r="A36" s="273" t="s">
        <v>230</v>
      </c>
      <c r="B36" s="274"/>
      <c r="C36" s="274"/>
      <c r="D36" s="274"/>
      <c r="E36" s="274"/>
      <c r="F36" s="274"/>
      <c r="G36" s="274"/>
      <c r="H36" s="274"/>
      <c r="I36" s="275">
        <v>0</v>
      </c>
      <c r="J36" s="275"/>
      <c r="K36" s="276"/>
    </row>
    <row r="37" spans="1:11" ht="12.75">
      <c r="A37" s="212" t="s">
        <v>244</v>
      </c>
      <c r="B37" s="213"/>
      <c r="C37" s="213"/>
      <c r="D37" s="213"/>
      <c r="E37" s="213"/>
      <c r="F37" s="213"/>
      <c r="G37" s="213"/>
      <c r="H37" s="213"/>
      <c r="I37" s="4">
        <v>28</v>
      </c>
      <c r="J37" s="22"/>
      <c r="K37" s="27"/>
    </row>
    <row r="38" spans="1:11" ht="12.75">
      <c r="A38" s="212" t="s">
        <v>56</v>
      </c>
      <c r="B38" s="213"/>
      <c r="C38" s="213"/>
      <c r="D38" s="213"/>
      <c r="E38" s="213"/>
      <c r="F38" s="213"/>
      <c r="G38" s="213"/>
      <c r="H38" s="213"/>
      <c r="I38" s="4">
        <v>29</v>
      </c>
      <c r="J38" s="22"/>
      <c r="K38" s="27"/>
    </row>
    <row r="39" spans="1:11" ht="12.75">
      <c r="A39" s="212" t="s">
        <v>57</v>
      </c>
      <c r="B39" s="213"/>
      <c r="C39" s="213"/>
      <c r="D39" s="213"/>
      <c r="E39" s="213"/>
      <c r="F39" s="213"/>
      <c r="G39" s="213"/>
      <c r="H39" s="213"/>
      <c r="I39" s="4">
        <v>30</v>
      </c>
      <c r="J39" s="22"/>
      <c r="K39" s="27"/>
    </row>
    <row r="40" spans="1:11" ht="12.75">
      <c r="A40" s="209" t="s">
        <v>79</v>
      </c>
      <c r="B40" s="210"/>
      <c r="C40" s="210"/>
      <c r="D40" s="210"/>
      <c r="E40" s="210"/>
      <c r="F40" s="210"/>
      <c r="G40" s="210"/>
      <c r="H40" s="210"/>
      <c r="I40" s="4">
        <v>31</v>
      </c>
      <c r="J40" s="23">
        <f>SUM(J37:J39)</f>
        <v>0</v>
      </c>
      <c r="K40" s="26">
        <f>SUM(K37:K39)</f>
        <v>0</v>
      </c>
    </row>
    <row r="41" spans="1:11" ht="12.75">
      <c r="A41" s="212" t="s">
        <v>58</v>
      </c>
      <c r="B41" s="213"/>
      <c r="C41" s="213"/>
      <c r="D41" s="213"/>
      <c r="E41" s="213"/>
      <c r="F41" s="213"/>
      <c r="G41" s="213"/>
      <c r="H41" s="213"/>
      <c r="I41" s="4">
        <v>32</v>
      </c>
      <c r="J41" s="22"/>
      <c r="K41" s="27"/>
    </row>
    <row r="42" spans="1:11" ht="12.75">
      <c r="A42" s="212" t="s">
        <v>59</v>
      </c>
      <c r="B42" s="213"/>
      <c r="C42" s="213"/>
      <c r="D42" s="213"/>
      <c r="E42" s="213"/>
      <c r="F42" s="213"/>
      <c r="G42" s="213"/>
      <c r="H42" s="213"/>
      <c r="I42" s="4">
        <v>33</v>
      </c>
      <c r="J42" s="22"/>
      <c r="K42" s="27"/>
    </row>
    <row r="43" spans="1:11" ht="12.75">
      <c r="A43" s="212" t="s">
        <v>60</v>
      </c>
      <c r="B43" s="213"/>
      <c r="C43" s="213"/>
      <c r="D43" s="213"/>
      <c r="E43" s="213"/>
      <c r="F43" s="213"/>
      <c r="G43" s="213"/>
      <c r="H43" s="213"/>
      <c r="I43" s="4">
        <v>34</v>
      </c>
      <c r="J43" s="22"/>
      <c r="K43" s="27"/>
    </row>
    <row r="44" spans="1:11" ht="12.75">
      <c r="A44" s="212" t="s">
        <v>61</v>
      </c>
      <c r="B44" s="213"/>
      <c r="C44" s="213"/>
      <c r="D44" s="213"/>
      <c r="E44" s="213"/>
      <c r="F44" s="213"/>
      <c r="G44" s="213"/>
      <c r="H44" s="213"/>
      <c r="I44" s="4">
        <v>35</v>
      </c>
      <c r="J44" s="22"/>
      <c r="K44" s="27"/>
    </row>
    <row r="45" spans="1:11" ht="12.75">
      <c r="A45" s="212" t="s">
        <v>62</v>
      </c>
      <c r="B45" s="213"/>
      <c r="C45" s="213"/>
      <c r="D45" s="213"/>
      <c r="E45" s="213"/>
      <c r="F45" s="213"/>
      <c r="G45" s="213"/>
      <c r="H45" s="213"/>
      <c r="I45" s="4">
        <v>36</v>
      </c>
      <c r="J45" s="22"/>
      <c r="K45" s="27"/>
    </row>
    <row r="46" spans="1:11" ht="12.75">
      <c r="A46" s="209" t="s">
        <v>204</v>
      </c>
      <c r="B46" s="210"/>
      <c r="C46" s="210"/>
      <c r="D46" s="210"/>
      <c r="E46" s="210"/>
      <c r="F46" s="210"/>
      <c r="G46" s="210"/>
      <c r="H46" s="210"/>
      <c r="I46" s="4">
        <v>37</v>
      </c>
      <c r="J46" s="23">
        <f>SUM(J41:J45)</f>
        <v>0</v>
      </c>
      <c r="K46" s="26">
        <f>SUM(K41:K45)</f>
        <v>0</v>
      </c>
    </row>
    <row r="47" spans="1:11" ht="12.75">
      <c r="A47" s="209" t="s">
        <v>232</v>
      </c>
      <c r="B47" s="210"/>
      <c r="C47" s="210"/>
      <c r="D47" s="210"/>
      <c r="E47" s="210"/>
      <c r="F47" s="210"/>
      <c r="G47" s="210"/>
      <c r="H47" s="210"/>
      <c r="I47" s="4">
        <v>38</v>
      </c>
      <c r="J47" s="23">
        <f>IF(J40&gt;J46,J40-J46,0)</f>
        <v>0</v>
      </c>
      <c r="K47" s="26">
        <f>IF(K40&gt;K46,K40-K46,0)</f>
        <v>0</v>
      </c>
    </row>
    <row r="48" spans="1:11" ht="12.75">
      <c r="A48" s="209" t="s">
        <v>233</v>
      </c>
      <c r="B48" s="210"/>
      <c r="C48" s="210"/>
      <c r="D48" s="210"/>
      <c r="E48" s="210"/>
      <c r="F48" s="210"/>
      <c r="G48" s="210"/>
      <c r="H48" s="210"/>
      <c r="I48" s="4">
        <v>39</v>
      </c>
      <c r="J48" s="23">
        <f>IF(J46&gt;J40,J46-J40,0)</f>
        <v>0</v>
      </c>
      <c r="K48" s="26">
        <f>IF(K46&gt;K40,K46-K40,0)</f>
        <v>0</v>
      </c>
    </row>
    <row r="49" spans="1:11" ht="12.75">
      <c r="A49" s="209" t="s">
        <v>205</v>
      </c>
      <c r="B49" s="210"/>
      <c r="C49" s="210"/>
      <c r="D49" s="210"/>
      <c r="E49" s="210"/>
      <c r="F49" s="210"/>
      <c r="G49" s="210"/>
      <c r="H49" s="210"/>
      <c r="I49" s="4">
        <v>40</v>
      </c>
      <c r="J49" s="23">
        <f>IF(J21-J22+J34-J35+J47-J48&gt;0,J21-J22+J34-J35+J47-J48,0)</f>
        <v>0</v>
      </c>
      <c r="K49" s="26">
        <f>IF(K21-K22+K34-K35+K47-K48&gt;0,K21-K22+K34-K35+K47-K48,0)</f>
        <v>0</v>
      </c>
    </row>
    <row r="50" spans="1:11" ht="12.75">
      <c r="A50" s="209" t="s">
        <v>40</v>
      </c>
      <c r="B50" s="210"/>
      <c r="C50" s="210"/>
      <c r="D50" s="210"/>
      <c r="E50" s="210"/>
      <c r="F50" s="210"/>
      <c r="G50" s="210"/>
      <c r="H50" s="210"/>
      <c r="I50" s="4">
        <v>41</v>
      </c>
      <c r="J50" s="23">
        <f>IF(J22-J21+J35-J34+J48-J47&gt;0,J22-J21+J35-J34+J48-J47,0)</f>
        <v>0</v>
      </c>
      <c r="K50" s="26">
        <f>IF(K22-K21+K35-K34+K48-K47&gt;0,K22-K21+K35-K34+K48-K47,0)</f>
        <v>0</v>
      </c>
    </row>
    <row r="51" spans="1:11" ht="12.75">
      <c r="A51" s="209" t="s">
        <v>231</v>
      </c>
      <c r="B51" s="210"/>
      <c r="C51" s="210"/>
      <c r="D51" s="210"/>
      <c r="E51" s="210"/>
      <c r="F51" s="210"/>
      <c r="G51" s="210"/>
      <c r="H51" s="210"/>
      <c r="I51" s="4">
        <v>42</v>
      </c>
      <c r="J51" s="22"/>
      <c r="K51" s="27"/>
    </row>
    <row r="52" spans="1:11" ht="12.75">
      <c r="A52" s="209" t="s">
        <v>273</v>
      </c>
      <c r="B52" s="210"/>
      <c r="C52" s="210"/>
      <c r="D52" s="210"/>
      <c r="E52" s="210"/>
      <c r="F52" s="210"/>
      <c r="G52" s="210"/>
      <c r="H52" s="210"/>
      <c r="I52" s="4">
        <v>43</v>
      </c>
      <c r="J52" s="22"/>
      <c r="K52" s="27"/>
    </row>
    <row r="53" spans="1:11" ht="12.75">
      <c r="A53" s="209" t="s">
        <v>274</v>
      </c>
      <c r="B53" s="210"/>
      <c r="C53" s="210"/>
      <c r="D53" s="210"/>
      <c r="E53" s="210"/>
      <c r="F53" s="210"/>
      <c r="G53" s="210"/>
      <c r="H53" s="210"/>
      <c r="I53" s="4">
        <v>44</v>
      </c>
      <c r="J53" s="22"/>
      <c r="K53" s="27"/>
    </row>
    <row r="54" spans="1:11" ht="12.75">
      <c r="A54" s="225" t="s">
        <v>275</v>
      </c>
      <c r="B54" s="226"/>
      <c r="C54" s="226"/>
      <c r="D54" s="226"/>
      <c r="E54" s="226"/>
      <c r="F54" s="226"/>
      <c r="G54" s="226"/>
      <c r="H54" s="226"/>
      <c r="I54" s="7">
        <v>45</v>
      </c>
      <c r="J54" s="24">
        <f>J51+J52-J53</f>
        <v>0</v>
      </c>
      <c r="K54" s="32">
        <f>K51+K52-K53</f>
        <v>0</v>
      </c>
    </row>
    <row r="55" spans="1:11" ht="12.75">
      <c r="A55" s="108" t="s">
        <v>245</v>
      </c>
      <c r="B55" s="99"/>
      <c r="C55" s="99"/>
      <c r="D55" s="99"/>
      <c r="E55" s="99"/>
      <c r="F55" s="99"/>
      <c r="G55" s="99"/>
      <c r="H55" s="99"/>
      <c r="I55" s="99"/>
      <c r="J55" s="99"/>
      <c r="K55" s="99"/>
    </row>
  </sheetData>
  <sheetProtection/>
  <mergeCells count="54">
    <mergeCell ref="A53:H53"/>
    <mergeCell ref="A54:H54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K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K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H6"/>
    <mergeCell ref="A7:K7"/>
    <mergeCell ref="A8:H8"/>
    <mergeCell ref="A1:J1"/>
    <mergeCell ref="K1:K2"/>
    <mergeCell ref="A2:J2"/>
    <mergeCell ref="A4:K4"/>
  </mergeCells>
  <dataValidations count="3">
    <dataValidation type="whole" operator="notEqual" allowBlank="1" showInputMessage="1" showErrorMessage="1" errorTitle="Pogrešan unos" error="Mogu se unijeti samo cjelobrojne pozitivne vrijednosti." sqref="J54:K54">
      <formula1>9999999999</formula1>
    </dataValidation>
    <dataValidation type="whole" operator="notEqual" allowBlank="1" showInputMessage="1" showErrorMessage="1" errorTitle="Pogrešan unos" error="Mogu se unijeti samo cjelobrojne vrijednosti." sqref="J51:K53 J8:K12 J14:K19 J24:K28 J30:K32 J37:K39 J41:K45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3:K13 J20:K23 J29:K29 J33:K36 J40:K40 J46:K50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6"/>
  <sheetViews>
    <sheetView view="pageBreakPreview" zoomScale="110" zoomScaleSheetLayoutView="110" zoomScalePageLayoutView="0" workbookViewId="0" topLeftCell="A1">
      <selection activeCell="K22" sqref="K22"/>
    </sheetView>
  </sheetViews>
  <sheetFormatPr defaultColWidth="9.140625" defaultRowHeight="12.75"/>
  <cols>
    <col min="1" max="4" width="9.140625" style="115" customWidth="1"/>
    <col min="5" max="5" width="10.140625" style="115" bestFit="1" customWidth="1"/>
    <col min="6" max="16384" width="9.140625" style="115" customWidth="1"/>
  </cols>
  <sheetData>
    <row r="1" spans="1:12" ht="12.75">
      <c r="A1" s="288" t="s">
        <v>385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114"/>
    </row>
    <row r="2" spans="1:12" ht="15">
      <c r="A2" s="112"/>
      <c r="B2" s="113"/>
      <c r="C2" s="298" t="s">
        <v>386</v>
      </c>
      <c r="D2" s="298"/>
      <c r="E2" s="117">
        <v>40179</v>
      </c>
      <c r="F2" s="116" t="s">
        <v>351</v>
      </c>
      <c r="G2" s="299">
        <v>40543</v>
      </c>
      <c r="H2" s="300"/>
      <c r="I2" s="113"/>
      <c r="J2" s="113"/>
      <c r="K2" s="113"/>
      <c r="L2" s="118"/>
    </row>
    <row r="3" spans="1:12" ht="12.75">
      <c r="A3" s="268" t="s">
        <v>435</v>
      </c>
      <c r="B3" s="269"/>
      <c r="C3" s="269"/>
      <c r="D3" s="269"/>
      <c r="E3" s="269"/>
      <c r="F3" s="269"/>
      <c r="G3" s="269"/>
      <c r="H3" s="269"/>
      <c r="I3" s="269"/>
      <c r="J3" s="269"/>
      <c r="K3" s="270"/>
      <c r="L3" s="118"/>
    </row>
    <row r="4" spans="1:11" ht="22.5" thickBot="1">
      <c r="A4" s="301" t="s">
        <v>89</v>
      </c>
      <c r="B4" s="301"/>
      <c r="C4" s="301"/>
      <c r="D4" s="301"/>
      <c r="E4" s="301"/>
      <c r="F4" s="301"/>
      <c r="G4" s="301"/>
      <c r="H4" s="301"/>
      <c r="I4" s="119" t="s">
        <v>409</v>
      </c>
      <c r="J4" s="120" t="s">
        <v>221</v>
      </c>
      <c r="K4" s="120" t="s">
        <v>222</v>
      </c>
    </row>
    <row r="5" spans="1:11" ht="12.75">
      <c r="A5" s="302">
        <v>1</v>
      </c>
      <c r="B5" s="302"/>
      <c r="C5" s="302"/>
      <c r="D5" s="302"/>
      <c r="E5" s="302"/>
      <c r="F5" s="302"/>
      <c r="G5" s="302"/>
      <c r="H5" s="302"/>
      <c r="I5" s="122">
        <v>2</v>
      </c>
      <c r="J5" s="121" t="s">
        <v>387</v>
      </c>
      <c r="K5" s="121" t="s">
        <v>388</v>
      </c>
    </row>
    <row r="6" spans="1:11" ht="12.75">
      <c r="A6" s="290" t="s">
        <v>389</v>
      </c>
      <c r="B6" s="291"/>
      <c r="C6" s="291"/>
      <c r="D6" s="291"/>
      <c r="E6" s="291"/>
      <c r="F6" s="291"/>
      <c r="G6" s="291"/>
      <c r="H6" s="291"/>
      <c r="I6" s="123">
        <v>1</v>
      </c>
      <c r="J6" s="124">
        <v>323706800</v>
      </c>
      <c r="K6" s="124">
        <v>323706800</v>
      </c>
    </row>
    <row r="7" spans="1:11" ht="12.75">
      <c r="A7" s="290" t="s">
        <v>390</v>
      </c>
      <c r="B7" s="291"/>
      <c r="C7" s="291"/>
      <c r="D7" s="291"/>
      <c r="E7" s="291"/>
      <c r="F7" s="291"/>
      <c r="G7" s="291"/>
      <c r="H7" s="291"/>
      <c r="I7" s="123">
        <v>2</v>
      </c>
      <c r="J7" s="125"/>
      <c r="K7" s="125"/>
    </row>
    <row r="8" spans="1:11" ht="12.75">
      <c r="A8" s="290" t="s">
        <v>391</v>
      </c>
      <c r="B8" s="291"/>
      <c r="C8" s="291"/>
      <c r="D8" s="291"/>
      <c r="E8" s="291"/>
      <c r="F8" s="291"/>
      <c r="G8" s="291"/>
      <c r="H8" s="291"/>
      <c r="I8" s="123">
        <v>3</v>
      </c>
      <c r="J8" s="125">
        <v>108925</v>
      </c>
      <c r="K8" s="125"/>
    </row>
    <row r="9" spans="1:11" ht="12.75">
      <c r="A9" s="290" t="s">
        <v>392</v>
      </c>
      <c r="B9" s="291"/>
      <c r="C9" s="291"/>
      <c r="D9" s="291"/>
      <c r="E9" s="291"/>
      <c r="F9" s="291"/>
      <c r="G9" s="291"/>
      <c r="H9" s="291"/>
      <c r="I9" s="123">
        <v>4</v>
      </c>
      <c r="J9" s="125">
        <v>11585663</v>
      </c>
      <c r="K9" s="125">
        <v>-6022109</v>
      </c>
    </row>
    <row r="10" spans="1:11" ht="12.75">
      <c r="A10" s="290" t="s">
        <v>393</v>
      </c>
      <c r="B10" s="291"/>
      <c r="C10" s="291"/>
      <c r="D10" s="291"/>
      <c r="E10" s="291"/>
      <c r="F10" s="291"/>
      <c r="G10" s="291"/>
      <c r="H10" s="291"/>
      <c r="I10" s="123">
        <v>5</v>
      </c>
      <c r="J10" s="125">
        <v>-17716697</v>
      </c>
      <c r="K10" s="125">
        <v>-16904835</v>
      </c>
    </row>
    <row r="11" spans="1:11" ht="12.75">
      <c r="A11" s="290" t="s">
        <v>394</v>
      </c>
      <c r="B11" s="291"/>
      <c r="C11" s="291"/>
      <c r="D11" s="291"/>
      <c r="E11" s="291"/>
      <c r="F11" s="291"/>
      <c r="G11" s="291"/>
      <c r="H11" s="291"/>
      <c r="I11" s="123">
        <v>6</v>
      </c>
      <c r="J11" s="125"/>
      <c r="K11" s="125"/>
    </row>
    <row r="12" spans="1:11" ht="12.75">
      <c r="A12" s="290" t="s">
        <v>395</v>
      </c>
      <c r="B12" s="291"/>
      <c r="C12" s="291"/>
      <c r="D12" s="291"/>
      <c r="E12" s="291"/>
      <c r="F12" s="291"/>
      <c r="G12" s="291"/>
      <c r="H12" s="291"/>
      <c r="I12" s="123">
        <v>7</v>
      </c>
      <c r="J12" s="125"/>
      <c r="K12" s="125"/>
    </row>
    <row r="13" spans="1:11" ht="12.75">
      <c r="A13" s="290" t="s">
        <v>396</v>
      </c>
      <c r="B13" s="291"/>
      <c r="C13" s="291"/>
      <c r="D13" s="291"/>
      <c r="E13" s="291"/>
      <c r="F13" s="291"/>
      <c r="G13" s="291"/>
      <c r="H13" s="291"/>
      <c r="I13" s="123">
        <v>8</v>
      </c>
      <c r="J13" s="125"/>
      <c r="K13" s="125"/>
    </row>
    <row r="14" spans="1:11" ht="12.75">
      <c r="A14" s="290" t="s">
        <v>397</v>
      </c>
      <c r="B14" s="291"/>
      <c r="C14" s="291"/>
      <c r="D14" s="291"/>
      <c r="E14" s="291"/>
      <c r="F14" s="291"/>
      <c r="G14" s="291"/>
      <c r="H14" s="291"/>
      <c r="I14" s="123">
        <v>9</v>
      </c>
      <c r="J14" s="125"/>
      <c r="K14" s="125"/>
    </row>
    <row r="15" spans="1:11" ht="12.75">
      <c r="A15" s="292" t="s">
        <v>398</v>
      </c>
      <c r="B15" s="293"/>
      <c r="C15" s="293"/>
      <c r="D15" s="293"/>
      <c r="E15" s="293"/>
      <c r="F15" s="293"/>
      <c r="G15" s="293"/>
      <c r="H15" s="293"/>
      <c r="I15" s="123">
        <v>10</v>
      </c>
      <c r="J15" s="126">
        <f>SUM(J6:J14)</f>
        <v>317684691</v>
      </c>
      <c r="K15" s="126">
        <f>SUM(K6:K14)</f>
        <v>300779856</v>
      </c>
    </row>
    <row r="16" spans="1:11" ht="12.75">
      <c r="A16" s="290" t="s">
        <v>399</v>
      </c>
      <c r="B16" s="291"/>
      <c r="C16" s="291"/>
      <c r="D16" s="291"/>
      <c r="E16" s="291"/>
      <c r="F16" s="291"/>
      <c r="G16" s="291"/>
      <c r="H16" s="291"/>
      <c r="I16" s="123">
        <v>11</v>
      </c>
      <c r="J16" s="125"/>
      <c r="K16" s="125"/>
    </row>
    <row r="17" spans="1:11" ht="12.75">
      <c r="A17" s="290" t="s">
        <v>400</v>
      </c>
      <c r="B17" s="291"/>
      <c r="C17" s="291"/>
      <c r="D17" s="291"/>
      <c r="E17" s="291"/>
      <c r="F17" s="291"/>
      <c r="G17" s="291"/>
      <c r="H17" s="291"/>
      <c r="I17" s="123">
        <v>12</v>
      </c>
      <c r="J17" s="125"/>
      <c r="K17" s="125"/>
    </row>
    <row r="18" spans="1:11" ht="12.75">
      <c r="A18" s="290" t="s">
        <v>401</v>
      </c>
      <c r="B18" s="291"/>
      <c r="C18" s="291"/>
      <c r="D18" s="291"/>
      <c r="E18" s="291"/>
      <c r="F18" s="291"/>
      <c r="G18" s="291"/>
      <c r="H18" s="291"/>
      <c r="I18" s="123">
        <v>13</v>
      </c>
      <c r="J18" s="125"/>
      <c r="K18" s="125"/>
    </row>
    <row r="19" spans="1:11" ht="12.75">
      <c r="A19" s="290" t="s">
        <v>402</v>
      </c>
      <c r="B19" s="291"/>
      <c r="C19" s="291"/>
      <c r="D19" s="291"/>
      <c r="E19" s="291"/>
      <c r="F19" s="291"/>
      <c r="G19" s="291"/>
      <c r="H19" s="291"/>
      <c r="I19" s="123">
        <v>14</v>
      </c>
      <c r="J19" s="125"/>
      <c r="K19" s="125"/>
    </row>
    <row r="20" spans="1:11" ht="12.75">
      <c r="A20" s="290" t="s">
        <v>403</v>
      </c>
      <c r="B20" s="291"/>
      <c r="C20" s="291"/>
      <c r="D20" s="291"/>
      <c r="E20" s="291"/>
      <c r="F20" s="291"/>
      <c r="G20" s="291"/>
      <c r="H20" s="291"/>
      <c r="I20" s="123">
        <v>15</v>
      </c>
      <c r="J20" s="125"/>
      <c r="K20" s="125"/>
    </row>
    <row r="21" spans="1:11" ht="12.75">
      <c r="A21" s="290" t="s">
        <v>404</v>
      </c>
      <c r="B21" s="291"/>
      <c r="C21" s="291"/>
      <c r="D21" s="291"/>
      <c r="E21" s="291"/>
      <c r="F21" s="291"/>
      <c r="G21" s="291"/>
      <c r="H21" s="291"/>
      <c r="I21" s="123">
        <v>16</v>
      </c>
      <c r="J21" s="125">
        <v>-17716697</v>
      </c>
      <c r="K21" s="125">
        <v>-16904835</v>
      </c>
    </row>
    <row r="22" spans="1:11" ht="12.75">
      <c r="A22" s="292" t="s">
        <v>405</v>
      </c>
      <c r="B22" s="293"/>
      <c r="C22" s="293"/>
      <c r="D22" s="293"/>
      <c r="E22" s="293"/>
      <c r="F22" s="293"/>
      <c r="G22" s="293"/>
      <c r="H22" s="293"/>
      <c r="I22" s="123">
        <v>17</v>
      </c>
      <c r="J22" s="127">
        <f>SUM(J16:J21)</f>
        <v>-17716697</v>
      </c>
      <c r="K22" s="127">
        <f>SUM(K16:K21)</f>
        <v>-16904835</v>
      </c>
    </row>
    <row r="23" spans="1:11" ht="12.75">
      <c r="A23" s="294"/>
      <c r="B23" s="295"/>
      <c r="C23" s="295"/>
      <c r="D23" s="295"/>
      <c r="E23" s="295"/>
      <c r="F23" s="295"/>
      <c r="G23" s="295"/>
      <c r="H23" s="295"/>
      <c r="I23" s="296"/>
      <c r="J23" s="296"/>
      <c r="K23" s="297"/>
    </row>
    <row r="24" spans="1:11" ht="12.75">
      <c r="A24" s="282" t="s">
        <v>406</v>
      </c>
      <c r="B24" s="283"/>
      <c r="C24" s="283"/>
      <c r="D24" s="283"/>
      <c r="E24" s="283"/>
      <c r="F24" s="283"/>
      <c r="G24" s="283"/>
      <c r="H24" s="283"/>
      <c r="I24" s="128">
        <v>18</v>
      </c>
      <c r="J24" s="124"/>
      <c r="K24" s="124"/>
    </row>
    <row r="25" spans="1:11" ht="23.25" customHeight="1">
      <c r="A25" s="284" t="s">
        <v>407</v>
      </c>
      <c r="B25" s="285"/>
      <c r="C25" s="285"/>
      <c r="D25" s="285"/>
      <c r="E25" s="285"/>
      <c r="F25" s="285"/>
      <c r="G25" s="285"/>
      <c r="H25" s="285"/>
      <c r="I25" s="129">
        <v>19</v>
      </c>
      <c r="J25" s="127"/>
      <c r="K25" s="127"/>
    </row>
    <row r="26" spans="1:11" ht="30" customHeight="1">
      <c r="A26" s="286" t="s">
        <v>408</v>
      </c>
      <c r="B26" s="287"/>
      <c r="C26" s="287"/>
      <c r="D26" s="287"/>
      <c r="E26" s="287"/>
      <c r="F26" s="287"/>
      <c r="G26" s="287"/>
      <c r="H26" s="287"/>
      <c r="I26" s="287"/>
      <c r="J26" s="287"/>
      <c r="K26" s="287"/>
    </row>
  </sheetData>
  <sheetProtection/>
  <protectedRanges>
    <protectedRange sqref="E2:E3" name="Range1_1_1"/>
    <protectedRange sqref="G2:H3" name="Range1_2"/>
  </protectedRanges>
  <mergeCells count="27">
    <mergeCell ref="C2:D2"/>
    <mergeCell ref="G2:H2"/>
    <mergeCell ref="A4:H4"/>
    <mergeCell ref="A5:H5"/>
    <mergeCell ref="A6:H6"/>
    <mergeCell ref="A7:H7"/>
    <mergeCell ref="A3:K3"/>
    <mergeCell ref="A8:H8"/>
    <mergeCell ref="A9:H9"/>
    <mergeCell ref="A10:H10"/>
    <mergeCell ref="A11:H11"/>
    <mergeCell ref="A18:H18"/>
    <mergeCell ref="A19:H19"/>
    <mergeCell ref="A12:H12"/>
    <mergeCell ref="A13:H13"/>
    <mergeCell ref="A14:H14"/>
    <mergeCell ref="A15:H15"/>
    <mergeCell ref="A24:H24"/>
    <mergeCell ref="A25:H25"/>
    <mergeCell ref="A26:K26"/>
    <mergeCell ref="A1:K1"/>
    <mergeCell ref="A20:H20"/>
    <mergeCell ref="A21:H21"/>
    <mergeCell ref="A22:H22"/>
    <mergeCell ref="A23:K23"/>
    <mergeCell ref="A16:H16"/>
    <mergeCell ref="A17:H17"/>
  </mergeCells>
  <conditionalFormatting sqref="G2:G3">
    <cfRule type="cellIs" priority="2" dxfId="0" operator="lessThan" stopIfTrue="1">
      <formula>#REF!</formula>
    </cfRule>
  </conditionalFormatting>
  <conditionalFormatting sqref="G2:G3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4:K25">
      <formula1>9999999999</formula1>
    </dataValidation>
    <dataValidation type="whole" operator="notEqual" allowBlank="1" showInputMessage="1" showErrorMessage="1" errorTitle="Pogrešan unos" error="Mogu se unijeti samo cjelobrojne vrijednosti." sqref="J6:K14 J16:K2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5:K15 J22:K23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G2 E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109"/>
      <c r="B1" s="109"/>
      <c r="C1" s="109"/>
      <c r="D1" s="109"/>
      <c r="E1" s="109"/>
      <c r="F1" s="109"/>
      <c r="G1" s="109"/>
      <c r="H1" s="109"/>
      <c r="I1" s="109"/>
      <c r="J1" s="109"/>
    </row>
    <row r="2" spans="1:10" ht="15">
      <c r="A2" s="303" t="s">
        <v>384</v>
      </c>
      <c r="B2" s="303"/>
      <c r="C2" s="303"/>
      <c r="D2" s="303"/>
      <c r="E2" s="303"/>
      <c r="F2" s="303"/>
      <c r="G2" s="303"/>
      <c r="H2" s="303"/>
      <c r="I2" s="303"/>
      <c r="J2" s="303"/>
    </row>
    <row r="3" spans="1:10" ht="12.75">
      <c r="A3" s="109"/>
      <c r="B3" s="109"/>
      <c r="C3" s="109"/>
      <c r="D3" s="109"/>
      <c r="E3" s="109"/>
      <c r="F3" s="109"/>
      <c r="G3" s="109"/>
      <c r="H3" s="109"/>
      <c r="I3" s="109"/>
      <c r="J3" s="109"/>
    </row>
    <row r="4" spans="1:10" ht="12.75" customHeight="1">
      <c r="A4" s="304" t="s">
        <v>415</v>
      </c>
      <c r="B4" s="304"/>
      <c r="C4" s="304"/>
      <c r="D4" s="304"/>
      <c r="E4" s="304"/>
      <c r="F4" s="304"/>
      <c r="G4" s="304"/>
      <c r="H4" s="304"/>
      <c r="I4" s="304"/>
      <c r="J4" s="304"/>
    </row>
    <row r="5" spans="1:10" ht="12.75" customHeight="1">
      <c r="A5" s="304"/>
      <c r="B5" s="304"/>
      <c r="C5" s="304"/>
      <c r="D5" s="304"/>
      <c r="E5" s="304"/>
      <c r="F5" s="304"/>
      <c r="G5" s="304"/>
      <c r="H5" s="304"/>
      <c r="I5" s="304"/>
      <c r="J5" s="304"/>
    </row>
    <row r="6" spans="1:10" ht="12.75" customHeight="1">
      <c r="A6" s="304"/>
      <c r="B6" s="304"/>
      <c r="C6" s="304"/>
      <c r="D6" s="304"/>
      <c r="E6" s="304"/>
      <c r="F6" s="304"/>
      <c r="G6" s="304"/>
      <c r="H6" s="304"/>
      <c r="I6" s="304"/>
      <c r="J6" s="304"/>
    </row>
    <row r="7" spans="1:10" ht="12.75" customHeight="1">
      <c r="A7" s="304"/>
      <c r="B7" s="304"/>
      <c r="C7" s="304"/>
      <c r="D7" s="304"/>
      <c r="E7" s="304"/>
      <c r="F7" s="304"/>
      <c r="G7" s="304"/>
      <c r="H7" s="304"/>
      <c r="I7" s="304"/>
      <c r="J7" s="304"/>
    </row>
    <row r="8" spans="1:10" ht="12.75" customHeight="1">
      <c r="A8" s="304"/>
      <c r="B8" s="304"/>
      <c r="C8" s="304"/>
      <c r="D8" s="304"/>
      <c r="E8" s="304"/>
      <c r="F8" s="304"/>
      <c r="G8" s="304"/>
      <c r="H8" s="304"/>
      <c r="I8" s="304"/>
      <c r="J8" s="304"/>
    </row>
    <row r="9" spans="1:10" ht="12.75" customHeight="1">
      <c r="A9" s="304"/>
      <c r="B9" s="304"/>
      <c r="C9" s="304"/>
      <c r="D9" s="304"/>
      <c r="E9" s="304"/>
      <c r="F9" s="304"/>
      <c r="G9" s="304"/>
      <c r="H9" s="304"/>
      <c r="I9" s="304"/>
      <c r="J9" s="304"/>
    </row>
    <row r="10" spans="1:10" ht="12.75" customHeight="1">
      <c r="A10" s="304"/>
      <c r="B10" s="304"/>
      <c r="C10" s="304"/>
      <c r="D10" s="304"/>
      <c r="E10" s="304"/>
      <c r="F10" s="304"/>
      <c r="G10" s="304"/>
      <c r="H10" s="304"/>
      <c r="I10" s="304"/>
      <c r="J10" s="304"/>
    </row>
    <row r="11" spans="1:10" ht="12.75">
      <c r="A11" s="305"/>
      <c r="B11" s="305"/>
      <c r="C11" s="305"/>
      <c r="D11" s="305"/>
      <c r="E11" s="305"/>
      <c r="F11" s="305"/>
      <c r="G11" s="305"/>
      <c r="H11" s="305"/>
      <c r="I11" s="305"/>
      <c r="J11" s="305"/>
    </row>
    <row r="12" spans="1:10" ht="12.75">
      <c r="A12" s="110"/>
      <c r="B12" s="110"/>
      <c r="C12" s="110"/>
      <c r="D12" s="110"/>
      <c r="E12" s="110"/>
      <c r="F12" s="110"/>
      <c r="G12" s="110"/>
      <c r="H12" s="110"/>
      <c r="I12" s="110"/>
      <c r="J12" s="110"/>
    </row>
    <row r="13" spans="1:10" ht="12.75">
      <c r="A13" s="110"/>
      <c r="B13" s="110"/>
      <c r="C13" s="110"/>
      <c r="D13" s="110"/>
      <c r="E13" s="110"/>
      <c r="F13" s="110"/>
      <c r="G13" s="110"/>
      <c r="H13" s="110"/>
      <c r="I13" s="110"/>
      <c r="J13" s="110"/>
    </row>
    <row r="14" spans="1:10" ht="12.75">
      <c r="A14" s="110"/>
      <c r="B14" s="110"/>
      <c r="C14" s="110"/>
      <c r="D14" s="110"/>
      <c r="E14" s="110"/>
      <c r="F14" s="110"/>
      <c r="G14" s="110"/>
      <c r="H14" s="110"/>
      <c r="I14" s="110"/>
      <c r="J14" s="110"/>
    </row>
    <row r="15" spans="1:10" ht="12.75">
      <c r="A15" s="110"/>
      <c r="B15" s="110"/>
      <c r="C15" s="110"/>
      <c r="D15" s="110"/>
      <c r="E15" s="110"/>
      <c r="F15" s="110"/>
      <c r="G15" s="110"/>
      <c r="H15" s="110"/>
      <c r="I15" s="110"/>
      <c r="J15" s="110"/>
    </row>
    <row r="16" spans="1:10" ht="12.75">
      <c r="A16" s="110"/>
      <c r="B16" s="110"/>
      <c r="C16" s="110"/>
      <c r="D16" s="110"/>
      <c r="E16" s="110"/>
      <c r="F16" s="110"/>
      <c r="G16" s="110"/>
      <c r="H16" s="110"/>
      <c r="I16" s="110"/>
      <c r="J16" s="110"/>
    </row>
    <row r="17" spans="1:10" ht="12.75">
      <c r="A17" s="110"/>
      <c r="B17" s="110"/>
      <c r="C17" s="110"/>
      <c r="D17" s="110"/>
      <c r="E17" s="110"/>
      <c r="F17" s="110"/>
      <c r="G17" s="110"/>
      <c r="H17" s="110"/>
      <c r="I17" s="110"/>
      <c r="J17" s="110"/>
    </row>
    <row r="18" spans="1:10" ht="12.75">
      <c r="A18" s="110"/>
      <c r="B18" s="110"/>
      <c r="C18" s="110"/>
      <c r="D18" s="110"/>
      <c r="E18" s="110"/>
      <c r="F18" s="110"/>
      <c r="G18" s="110"/>
      <c r="H18" s="110"/>
      <c r="I18" s="110"/>
      <c r="J18" s="110"/>
    </row>
    <row r="19" spans="1:10" ht="12.75">
      <c r="A19" s="110"/>
      <c r="B19" s="110"/>
      <c r="C19" s="110"/>
      <c r="D19" s="110"/>
      <c r="E19" s="110"/>
      <c r="F19" s="110"/>
      <c r="G19" s="110"/>
      <c r="H19" s="110"/>
      <c r="I19" s="110"/>
      <c r="J19" s="110"/>
    </row>
    <row r="20" spans="1:10" ht="12.75">
      <c r="A20" s="110"/>
      <c r="B20" s="110"/>
      <c r="C20" s="110"/>
      <c r="D20" s="110"/>
      <c r="E20" s="110"/>
      <c r="F20" s="110"/>
      <c r="G20" s="110"/>
      <c r="H20" s="110"/>
      <c r="I20" s="110"/>
      <c r="J20" s="110"/>
    </row>
    <row r="21" spans="1:10" ht="12.75">
      <c r="A21" s="110"/>
      <c r="B21" s="110"/>
      <c r="C21" s="110"/>
      <c r="D21" s="110"/>
      <c r="E21" s="110"/>
      <c r="F21" s="110"/>
      <c r="G21" s="110"/>
      <c r="H21" s="110"/>
      <c r="I21" s="110"/>
      <c r="J21" s="110"/>
    </row>
    <row r="22" spans="1:10" ht="12.75">
      <c r="A22" s="110"/>
      <c r="B22" s="110"/>
      <c r="C22" s="110"/>
      <c r="D22" s="110"/>
      <c r="E22" s="110"/>
      <c r="F22" s="110"/>
      <c r="G22" s="110"/>
      <c r="H22" s="110"/>
      <c r="I22" s="110"/>
      <c r="J22" s="110"/>
    </row>
    <row r="23" spans="1:10" ht="12.75">
      <c r="A23" s="110"/>
      <c r="B23" s="110"/>
      <c r="C23" s="110"/>
      <c r="D23" s="110"/>
      <c r="E23" s="110"/>
      <c r="F23" s="110"/>
      <c r="G23" s="110"/>
      <c r="H23" s="110"/>
      <c r="I23" s="110"/>
      <c r="J23" s="110"/>
    </row>
    <row r="24" spans="1:10" ht="12.75">
      <c r="A24" s="110"/>
      <c r="B24" s="110"/>
      <c r="C24" s="110"/>
      <c r="D24" s="110"/>
      <c r="E24" s="110"/>
      <c r="F24" s="110"/>
      <c r="G24" s="110"/>
      <c r="H24" s="110"/>
      <c r="I24" s="110"/>
      <c r="J24" s="110"/>
    </row>
    <row r="25" spans="1:10" ht="12.75">
      <c r="A25" s="110"/>
      <c r="B25" s="110"/>
      <c r="C25" s="110"/>
      <c r="D25" s="110"/>
      <c r="E25" s="110"/>
      <c r="F25" s="110"/>
      <c r="G25" s="110"/>
      <c r="H25" s="110"/>
      <c r="I25" s="110"/>
      <c r="J25" s="110"/>
    </row>
    <row r="26" spans="1:10" ht="15">
      <c r="A26" s="110"/>
      <c r="B26" s="110"/>
      <c r="C26" s="110"/>
      <c r="D26" s="110"/>
      <c r="E26" s="110"/>
      <c r="F26" s="110"/>
      <c r="G26" s="110"/>
      <c r="H26" s="110"/>
      <c r="I26" s="111"/>
      <c r="J26" s="110"/>
    </row>
    <row r="27" spans="1:10" ht="12.75">
      <c r="A27" s="110"/>
      <c r="B27" s="110"/>
      <c r="C27" s="110"/>
      <c r="D27" s="110"/>
      <c r="E27" s="110"/>
      <c r="F27" s="110"/>
      <c r="G27" s="110"/>
      <c r="H27" s="110"/>
      <c r="I27" s="110"/>
      <c r="J27" s="110"/>
    </row>
    <row r="28" spans="1:10" ht="12.75">
      <c r="A28" s="110"/>
      <c r="B28" s="110"/>
      <c r="C28" s="110"/>
      <c r="D28" s="110"/>
      <c r="E28" s="110"/>
      <c r="F28" s="110"/>
      <c r="G28" s="110"/>
      <c r="H28" s="110"/>
      <c r="I28" s="110"/>
      <c r="J28" s="11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Željko Strunjak</dc:creator>
  <cp:keywords/>
  <dc:description/>
  <cp:lastModifiedBy>korisnik</cp:lastModifiedBy>
  <cp:lastPrinted>2011-04-20T11:22:50Z</cp:lastPrinted>
  <dcterms:created xsi:type="dcterms:W3CDTF">2008-10-17T11:51:54Z</dcterms:created>
  <dcterms:modified xsi:type="dcterms:W3CDTF">2011-04-20T13:00:54Z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